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600" windowHeight="101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Лист1!$A$1:$P$62</definedName>
  </definedNames>
  <calcPr calcId="125725"/>
</workbook>
</file>

<file path=xl/calcChain.xml><?xml version="1.0" encoding="utf-8"?>
<calcChain xmlns="http://schemas.openxmlformats.org/spreadsheetml/2006/main">
  <c r="N25" i="1"/>
  <c r="N27"/>
  <c r="M25"/>
  <c r="N24"/>
  <c r="O27"/>
  <c r="O24"/>
  <c r="O25"/>
  <c r="P25"/>
  <c r="P18" s="1"/>
  <c r="O41" l="1"/>
  <c r="P41"/>
  <c r="M41" l="1"/>
  <c r="K30" l="1"/>
  <c r="M30"/>
  <c r="K34"/>
  <c r="L34"/>
  <c r="M34"/>
  <c r="O34"/>
  <c r="N34"/>
  <c r="P34"/>
  <c r="N26" l="1"/>
  <c r="N23" s="1"/>
  <c r="N28"/>
  <c r="O28"/>
  <c r="O26"/>
  <c r="N17"/>
  <c r="N18"/>
  <c r="N41"/>
  <c r="N40" s="1"/>
  <c r="N19" s="1"/>
  <c r="N61"/>
  <c r="N21" s="1"/>
  <c r="M51"/>
  <c r="M49" s="1"/>
  <c r="M48" s="1"/>
  <c r="M20" s="1"/>
  <c r="M26"/>
  <c r="M17" s="1"/>
  <c r="M24"/>
  <c r="M16" s="1"/>
  <c r="M28"/>
  <c r="M40"/>
  <c r="M61"/>
  <c r="M21" s="1"/>
  <c r="L11"/>
  <c r="O11"/>
  <c r="P11"/>
  <c r="K11"/>
  <c r="L23"/>
  <c r="O23"/>
  <c r="P23"/>
  <c r="K23"/>
  <c r="K51"/>
  <c r="K49" s="1"/>
  <c r="K48" s="1"/>
  <c r="P28"/>
  <c r="N11" l="1"/>
  <c r="N16"/>
  <c r="M19"/>
  <c r="M23"/>
  <c r="M18"/>
  <c r="M11" l="1"/>
</calcChain>
</file>

<file path=xl/sharedStrings.xml><?xml version="1.0" encoding="utf-8"?>
<sst xmlns="http://schemas.openxmlformats.org/spreadsheetml/2006/main" count="287" uniqueCount="115">
  <si>
    <t>№ п/п</t>
  </si>
  <si>
    <t>МУНИЦИПАЛЬНОЙ ПРОГРАММЫ ЯКОВЛЕВСКОГО МУНИЦИПАЛЬНОГО РАЙОНА</t>
  </si>
  <si>
    <t>РЕСУРСНОЕ ОБЕСПЕЧЕНИЕ РЕАЛИЗАЦИИ</t>
  </si>
  <si>
    <t xml:space="preserve">ЗА СЧЕТ СРЕДСТВ БЮДЖЕТА ЯКОВЛЕВСКОГО МУНИЦИПАЛЬНОГО РАЙОНА </t>
  </si>
  <si>
    <t>Статус</t>
  </si>
  <si>
    <t>Муниципальная программа</t>
  </si>
  <si>
    <t>Наименование</t>
  </si>
  <si>
    <t>Ответственный исполнитель, соисполнители</t>
  </si>
  <si>
    <t>Расходы ( тыс. руб.), годы</t>
  </si>
  <si>
    <t>1.</t>
  </si>
  <si>
    <t>Подпрограмма № 1</t>
  </si>
  <si>
    <t>-</t>
  </si>
  <si>
    <t>Подпрограмма № 2</t>
  </si>
  <si>
    <t>Мероприятие по укреплению материально-технической базы, созданию комфортной среды для пользователей библиотек.</t>
  </si>
  <si>
    <t>Мероприятие по поддержке системы непрерывного профессиональ-ного образования работников библиотек</t>
  </si>
  <si>
    <t>Мероприятие по проведению мероприятий в поддержку чтения</t>
  </si>
  <si>
    <t>Подпрограмма № 3</t>
  </si>
  <si>
    <t>Мероприятие по осуществлению руководства и управления в сфере установленных функций органов местного самоуправления
в области культуры муниципальным казенным учреждением</t>
  </si>
  <si>
    <t xml:space="preserve"> МКУ                                    "Управление КС и МП"  </t>
  </si>
  <si>
    <t>мероприятие</t>
  </si>
  <si>
    <t>Мероприятие по открытию Памятников(стелл) землякам,погибшим  в годы ВОВ</t>
  </si>
  <si>
    <t>Всего</t>
  </si>
  <si>
    <t>Код бюджетной классификации</t>
  </si>
  <si>
    <t>ГРБС</t>
  </si>
  <si>
    <t>РзПр</t>
  </si>
  <si>
    <t>ЦСР</t>
  </si>
  <si>
    <t>ВР</t>
  </si>
  <si>
    <t>основное мероприятие</t>
  </si>
  <si>
    <t>2.1.2</t>
  </si>
  <si>
    <t>2.1.3</t>
  </si>
  <si>
    <t>3.1.2</t>
  </si>
  <si>
    <t>3.1.3</t>
  </si>
  <si>
    <t>3.1.4</t>
  </si>
  <si>
    <t>1.1.1</t>
  </si>
  <si>
    <t>Организация мероприятий направленных на патриотическое воспитание граждан</t>
  </si>
  <si>
    <t>Проведение массовых мероприятий патриотической направленности</t>
  </si>
  <si>
    <t>Информационное обеспечение в области патриотического воспитания</t>
  </si>
  <si>
    <t>Отдельное мероприятие</t>
  </si>
  <si>
    <t>Мероприятие по осуществлению руководства и управления в сфере культуры</t>
  </si>
  <si>
    <t>000</t>
  </si>
  <si>
    <t>0801</t>
  </si>
  <si>
    <t>0000</t>
  </si>
  <si>
    <t>04 0 00 00000</t>
  </si>
  <si>
    <t>04 1 00 00000</t>
  </si>
  <si>
    <t>04 1 01 00000</t>
  </si>
  <si>
    <t>04 1 01 20090</t>
  </si>
  <si>
    <t>04 1 01 70010</t>
  </si>
  <si>
    <t>04 2 00 00000</t>
  </si>
  <si>
    <t>04 2 01 00000</t>
  </si>
  <si>
    <t>04 2 01 20230</t>
  </si>
  <si>
    <t>04 2 01 70010</t>
  </si>
  <si>
    <t>04 3 00 00000</t>
  </si>
  <si>
    <t>04 3 01 00000</t>
  </si>
  <si>
    <t>04 3 01 20100</t>
  </si>
  <si>
    <t>04 4 00 00000</t>
  </si>
  <si>
    <t>04 4 0070010</t>
  </si>
  <si>
    <t>0804</t>
  </si>
  <si>
    <t>1.1</t>
  </si>
  <si>
    <t>1.1.2</t>
  </si>
  <si>
    <t>1.1.3</t>
  </si>
  <si>
    <t>1.1.4</t>
  </si>
  <si>
    <t>2</t>
  </si>
  <si>
    <t>2.1</t>
  </si>
  <si>
    <t>2.1.1</t>
  </si>
  <si>
    <t>3.</t>
  </si>
  <si>
    <t>3.1</t>
  </si>
  <si>
    <t>3.1.1</t>
  </si>
  <si>
    <t>3.1.1.1</t>
  </si>
  <si>
    <t>3.1.1.2</t>
  </si>
  <si>
    <t>4.</t>
  </si>
  <si>
    <t>4.1</t>
  </si>
  <si>
    <t>Организация и проведение социально-значимых культурно-массовых мероприятий   МБУ «МРДК»</t>
  </si>
  <si>
    <t xml:space="preserve">Расходы на обеспечение деятельности (оказание  услуг,выполнение работ) МБУ «МРДК»   
</t>
  </si>
  <si>
    <t>Организация и проведжение мероприятий по развитию библиотечного дела, популяризации чтения МКУ "МБ"</t>
  </si>
  <si>
    <t>Расходы на обеспечение деятельности (оказание  услуг,выполнение работ) МКУ «МБ»</t>
  </si>
  <si>
    <t>Содержание и ремонт памятников и объектов культурного наследия</t>
  </si>
  <si>
    <t>3.2</t>
  </si>
  <si>
    <t>3.2.1.</t>
  </si>
  <si>
    <t>04 3 02 203 20</t>
  </si>
  <si>
    <t>Обеспечение деятельности библиотек (МКУ "МБ")</t>
  </si>
  <si>
    <t>Мероприятия по патриотическому  воспитанию граждан Яковлевского муниципального района</t>
  </si>
  <si>
    <t>0703</t>
  </si>
  <si>
    <t>982</t>
  </si>
  <si>
    <t xml:space="preserve">"РАЗВИТИЕ КУЛЬТУРЫ В ЯКОВЛЕВСКОМ МУНИЦИПАЛЬНОМ РАЙОНЕ" НА 2014-2020 ГОДЫ </t>
  </si>
  <si>
    <t>1.1.5</t>
  </si>
  <si>
    <t>Мероприятие по обеспечению антитеррористической защищенности объектов (территорий)</t>
  </si>
  <si>
    <t>«Развитие культуры  в Яковлевском муниципальном районе» на 2014-2020 годы</t>
  </si>
  <si>
    <t xml:space="preserve">«Сохранение и развитие культуры в Яковлевском муниципальном районе» на 2014-2020 годы </t>
  </si>
  <si>
    <t>«Сохранение и развитие библиотечно-информационного дела в Яковлевском муниципальном районе»на 2014-2020 годы</t>
  </si>
  <si>
    <t>«Патриотическое воспитание граждан Российской Федерации в Яковлевском муниципальном районе» на 2014-2020 годы</t>
  </si>
  <si>
    <t>1.1.6</t>
  </si>
  <si>
    <t>Информационое освещение деятельности учреждений в средствах массовой информации</t>
  </si>
  <si>
    <t>Расходы на обеспечение деятельности (оказание  услуг,выполнение работ) Музей</t>
  </si>
  <si>
    <t xml:space="preserve">  МКУ                                    "Управление культуры"  </t>
  </si>
  <si>
    <t xml:space="preserve">   МКУ                                    "Управление культуры"   </t>
  </si>
  <si>
    <t xml:space="preserve">   МКУ                                    "Управление культуры"    </t>
  </si>
  <si>
    <t xml:space="preserve">Обеспечение деятельности (оказание  услуг,выполнение работ) МБУ «МРДК»   </t>
  </si>
  <si>
    <t>1.1.2.1</t>
  </si>
  <si>
    <t>1.1.2.2</t>
  </si>
  <si>
    <t>1.1.4.2</t>
  </si>
  <si>
    <t>Обеспечение деятельности (оказание  услуг,выполнение работ) Музей</t>
  </si>
  <si>
    <t>1.1.4.1</t>
  </si>
  <si>
    <t>04 1 01 S0390</t>
  </si>
  <si>
    <t>1.1.7</t>
  </si>
  <si>
    <t>04 1 01 S0400</t>
  </si>
  <si>
    <t xml:space="preserve">Обеспечение деятельности учреждений культуры (МБУ «МРДК», МБУ ДО «ЯДШИ»,                   Музей)  </t>
  </si>
  <si>
    <t xml:space="preserve">Мероприятие по обеспечению антитеррористической защищенности объектов (территорий)   
</t>
  </si>
  <si>
    <t xml:space="preserve">Расходы на обеспечение деятельности (оказание  услуг,выполнение работ) МБУ ДО «ЯДШИ»
</t>
  </si>
  <si>
    <t>Мероприятия по поддержке лучших работников муниципальных учреждений культуры, находящихся на территории сельских поселений  Яковлевского муниципального района</t>
  </si>
  <si>
    <t>Мероприятия по поддержке муниципальных учреждений культуры, находящихся на территории сельских поселений Яковлевского муниципального района</t>
  </si>
  <si>
    <t>610</t>
  </si>
  <si>
    <t>240</t>
  </si>
  <si>
    <t>04 1 0120350</t>
  </si>
  <si>
    <t>04 1 01 20350</t>
  </si>
  <si>
    <r>
      <t xml:space="preserve">Приложение №4                                                                                                                                                            к муниципальной программе Яковлевского муниципального района  "Развитие культуры  в Яковлевском муниципальном районе» на 2014-2020 годы,  утвержденной постановлением Администрации Яковлевского муниципального района от 16.12.2015 г. №444-НПА                                                                                                                   в редакции постановления                                                      
от  02.11.2018 </t>
    </r>
    <r>
      <rPr>
        <sz val="12"/>
        <rFont val="Times New Roman"/>
        <family val="1"/>
        <charset val="204"/>
      </rPr>
      <t xml:space="preserve">№601-НПА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</si>
</sst>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5">
    <numFmt numFmtId="164" formatCode="0.0000"/>
    <numFmt numFmtId="165" formatCode="#,##0.0000"/>
    <numFmt numFmtId="166" formatCode="#,##0.00000"/>
    <numFmt numFmtId="167" formatCode="#,##0.000"/>
    <numFmt numFmtId="168" formatCode="0.0000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166" fontId="1" fillId="0" borderId="1" xfId="0" applyNumberFormat="1" applyFont="1" applyFill="1" applyBorder="1" applyAlignment="1">
      <alignment wrapText="1"/>
    </xf>
    <xf numFmtId="166" fontId="3" fillId="0" borderId="1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wrapText="1"/>
    </xf>
    <xf numFmtId="2" fontId="1" fillId="0" borderId="4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65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167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wrapText="1"/>
    </xf>
    <xf numFmtId="166" fontId="1" fillId="0" borderId="4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167" fontId="1" fillId="0" borderId="0" xfId="0" applyNumberFormat="1" applyFont="1" applyFill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167" fontId="3" fillId="0" borderId="1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wrapText="1"/>
    </xf>
    <xf numFmtId="166" fontId="1" fillId="2" borderId="1" xfId="0" applyNumberFormat="1" applyFont="1" applyFill="1" applyBorder="1" applyAlignment="1">
      <alignment wrapText="1"/>
    </xf>
    <xf numFmtId="167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166" fontId="2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1" fillId="0" borderId="4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2" fillId="0" borderId="3" xfId="0" applyNumberFormat="1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wrapText="1"/>
    </xf>
    <xf numFmtId="168" fontId="2" fillId="0" borderId="1" xfId="0" applyNumberFormat="1" applyFont="1" applyFill="1" applyBorder="1" applyAlignment="1">
      <alignment wrapText="1"/>
    </xf>
    <xf numFmtId="167" fontId="1" fillId="0" borderId="2" xfId="0" applyNumberFormat="1" applyFont="1" applyFill="1" applyBorder="1" applyAlignment="1">
      <alignment horizontal="right" wrapText="1"/>
    </xf>
    <xf numFmtId="167" fontId="1" fillId="0" borderId="4" xfId="0" applyNumberFormat="1" applyFont="1" applyFill="1" applyBorder="1" applyAlignment="1">
      <alignment horizontal="right" wrapText="1"/>
    </xf>
    <xf numFmtId="166" fontId="1" fillId="0" borderId="2" xfId="0" applyNumberFormat="1" applyFont="1" applyFill="1" applyBorder="1" applyAlignment="1">
      <alignment horizontal="right" wrapText="1"/>
    </xf>
    <xf numFmtId="166" fontId="1" fillId="0" borderId="4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wrapText="1"/>
    </xf>
    <xf numFmtId="164" fontId="1" fillId="0" borderId="4" xfId="0" applyNumberFormat="1" applyFont="1" applyFill="1" applyBorder="1" applyAlignment="1">
      <alignment wrapText="1"/>
    </xf>
    <xf numFmtId="2" fontId="1" fillId="0" borderId="2" xfId="0" applyNumberFormat="1" applyFont="1" applyFill="1" applyBorder="1" applyAlignment="1">
      <alignment wrapText="1"/>
    </xf>
    <xf numFmtId="2" fontId="1" fillId="0" borderId="4" xfId="0" applyNumberFormat="1" applyFont="1" applyFill="1" applyBorder="1" applyAlignment="1">
      <alignment wrapText="1"/>
    </xf>
    <xf numFmtId="0" fontId="1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5"/>
  <sheetViews>
    <sheetView tabSelected="1" view="pageBreakPreview" zoomScale="55" zoomScaleNormal="100" zoomScaleSheetLayoutView="55" workbookViewId="0">
      <selection activeCell="G2" sqref="G2"/>
    </sheetView>
  </sheetViews>
  <sheetFormatPr defaultRowHeight="15.75"/>
  <cols>
    <col min="1" max="1" width="9.7109375" style="21" customWidth="1"/>
    <col min="2" max="2" width="23.5703125" style="22" customWidth="1"/>
    <col min="3" max="3" width="26.85546875" style="23" customWidth="1"/>
    <col min="4" max="4" width="25.42578125" style="22" customWidth="1"/>
    <col min="5" max="5" width="8.28515625" style="24" customWidth="1"/>
    <col min="6" max="6" width="8.42578125" style="25" customWidth="1"/>
    <col min="7" max="7" width="17.140625" style="26" customWidth="1"/>
    <col min="8" max="8" width="6.140625" style="22" customWidth="1"/>
    <col min="9" max="9" width="7.42578125" style="22" customWidth="1"/>
    <col min="10" max="10" width="8.7109375" style="22" customWidth="1"/>
    <col min="11" max="11" width="14.7109375" style="22" customWidth="1"/>
    <col min="12" max="12" width="11" style="22" hidden="1" customWidth="1"/>
    <col min="13" max="13" width="17.85546875" style="57" customWidth="1"/>
    <col min="14" max="14" width="15.7109375" style="22" customWidth="1"/>
    <col min="15" max="15" width="15.140625" style="22" customWidth="1"/>
    <col min="16" max="16" width="14.42578125" style="22" customWidth="1"/>
    <col min="17" max="17" width="9.140625" style="22"/>
    <col min="18" max="18" width="14.28515625" style="22" bestFit="1" customWidth="1"/>
    <col min="19" max="19" width="11.7109375" style="22" bestFit="1" customWidth="1"/>
    <col min="20" max="16384" width="9.140625" style="22"/>
  </cols>
  <sheetData>
    <row r="1" spans="1:16" ht="15.75" customHeight="1">
      <c r="J1" s="27"/>
      <c r="K1" s="27"/>
      <c r="L1" s="27"/>
      <c r="M1" s="28"/>
      <c r="N1" s="27"/>
      <c r="O1" s="27"/>
      <c r="P1" s="27"/>
    </row>
    <row r="2" spans="1:16" ht="147.75" customHeight="1">
      <c r="A2" s="29"/>
      <c r="B2" s="29"/>
      <c r="C2" s="29"/>
      <c r="D2" s="29"/>
      <c r="E2" s="29"/>
      <c r="F2" s="29"/>
      <c r="G2" s="29"/>
      <c r="H2" s="29"/>
      <c r="I2" s="29"/>
      <c r="J2" s="27"/>
      <c r="M2" s="75" t="s">
        <v>114</v>
      </c>
      <c r="N2" s="75"/>
      <c r="O2" s="75"/>
      <c r="P2" s="75"/>
    </row>
    <row r="3" spans="1:16" ht="15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30"/>
    </row>
    <row r="4" spans="1:16" ht="15.75" customHeight="1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30"/>
    </row>
    <row r="5" spans="1:16" ht="15.75" customHeight="1">
      <c r="A5" s="85" t="s">
        <v>83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30"/>
    </row>
    <row r="6" spans="1:16" ht="15.75" customHeight="1">
      <c r="A6" s="85" t="s">
        <v>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30"/>
    </row>
    <row r="7" spans="1:16">
      <c r="A7" s="88"/>
      <c r="B7" s="88"/>
      <c r="C7" s="88"/>
      <c r="D7" s="88"/>
      <c r="E7" s="88"/>
      <c r="F7" s="88"/>
      <c r="G7" s="88"/>
      <c r="H7" s="88"/>
      <c r="I7" s="89"/>
      <c r="J7" s="89"/>
      <c r="K7" s="89"/>
      <c r="L7" s="89"/>
      <c r="M7" s="89"/>
      <c r="N7" s="89"/>
      <c r="O7" s="89"/>
      <c r="P7" s="31"/>
    </row>
    <row r="8" spans="1:16" ht="31.5" customHeight="1">
      <c r="A8" s="86" t="s">
        <v>0</v>
      </c>
      <c r="B8" s="95" t="s">
        <v>4</v>
      </c>
      <c r="C8" s="95" t="s">
        <v>6</v>
      </c>
      <c r="D8" s="95" t="s">
        <v>7</v>
      </c>
      <c r="E8" s="98" t="s">
        <v>22</v>
      </c>
      <c r="F8" s="98"/>
      <c r="G8" s="98"/>
      <c r="H8" s="98"/>
      <c r="I8" s="98" t="s">
        <v>8</v>
      </c>
      <c r="J8" s="98"/>
      <c r="K8" s="98"/>
      <c r="L8" s="98"/>
      <c r="M8" s="98"/>
      <c r="N8" s="98"/>
      <c r="O8" s="98"/>
      <c r="P8" s="98"/>
    </row>
    <row r="9" spans="1:16">
      <c r="A9" s="97"/>
      <c r="B9" s="96"/>
      <c r="C9" s="96"/>
      <c r="D9" s="96"/>
      <c r="E9" s="13" t="s">
        <v>23</v>
      </c>
      <c r="F9" s="32" t="s">
        <v>24</v>
      </c>
      <c r="G9" s="13" t="s">
        <v>25</v>
      </c>
      <c r="H9" s="33" t="s">
        <v>26</v>
      </c>
      <c r="I9" s="34">
        <v>2014</v>
      </c>
      <c r="J9" s="34">
        <v>2015</v>
      </c>
      <c r="K9" s="34">
        <v>2016</v>
      </c>
      <c r="L9" s="34">
        <v>2017</v>
      </c>
      <c r="M9" s="35">
        <v>2017</v>
      </c>
      <c r="N9" s="34">
        <v>2018</v>
      </c>
      <c r="O9" s="33">
        <v>2019</v>
      </c>
      <c r="P9" s="33">
        <v>2020</v>
      </c>
    </row>
    <row r="10" spans="1:16" ht="16.5" customHeight="1">
      <c r="A10" s="1">
        <v>1</v>
      </c>
      <c r="B10" s="33">
        <v>2</v>
      </c>
      <c r="C10" s="33">
        <v>3</v>
      </c>
      <c r="D10" s="33">
        <v>4</v>
      </c>
      <c r="E10" s="13">
        <v>5</v>
      </c>
      <c r="F10" s="32">
        <v>6</v>
      </c>
      <c r="G10" s="13">
        <v>7</v>
      </c>
      <c r="H10" s="33">
        <v>8</v>
      </c>
      <c r="I10" s="33">
        <v>9</v>
      </c>
      <c r="J10" s="33">
        <v>10</v>
      </c>
      <c r="K10" s="33">
        <v>11</v>
      </c>
      <c r="L10" s="33">
        <v>12</v>
      </c>
      <c r="M10" s="36">
        <v>12</v>
      </c>
      <c r="N10" s="33">
        <v>13</v>
      </c>
      <c r="O10" s="33">
        <v>14</v>
      </c>
      <c r="P10" s="33">
        <v>14</v>
      </c>
    </row>
    <row r="11" spans="1:16" ht="9" customHeight="1">
      <c r="A11" s="86"/>
      <c r="B11" s="101" t="s">
        <v>5</v>
      </c>
      <c r="C11" s="99" t="s">
        <v>86</v>
      </c>
      <c r="D11" s="80" t="s">
        <v>21</v>
      </c>
      <c r="E11" s="83">
        <v>982</v>
      </c>
      <c r="F11" s="83" t="s">
        <v>41</v>
      </c>
      <c r="G11" s="83" t="s">
        <v>42</v>
      </c>
      <c r="H11" s="83" t="s">
        <v>39</v>
      </c>
      <c r="I11" s="90">
        <v>0</v>
      </c>
      <c r="J11" s="91">
        <v>0</v>
      </c>
      <c r="K11" s="94">
        <f>K16+K17+K18+K19+K20+K21+K22</f>
        <v>24210.054499999998</v>
      </c>
      <c r="L11" s="94">
        <f t="shared" ref="L11:P11" si="0">L16+L17+L18+L19+L20+L21+L22</f>
        <v>29248</v>
      </c>
      <c r="M11" s="112">
        <f>M16+M17+M18+M19+M20+M21+M22</f>
        <v>28653.280780000001</v>
      </c>
      <c r="N11" s="113">
        <f t="shared" ref="N11" si="1">N16+N17+N18+N19+N20+N21+N22</f>
        <v>28952.142029999999</v>
      </c>
      <c r="O11" s="94">
        <f t="shared" si="0"/>
        <v>26768</v>
      </c>
      <c r="P11" s="94">
        <f t="shared" si="0"/>
        <v>27706</v>
      </c>
    </row>
    <row r="12" spans="1:16" ht="29.25" hidden="1" customHeight="1">
      <c r="A12" s="87"/>
      <c r="B12" s="102"/>
      <c r="C12" s="100"/>
      <c r="D12" s="81"/>
      <c r="E12" s="83"/>
      <c r="F12" s="83"/>
      <c r="G12" s="83"/>
      <c r="H12" s="83"/>
      <c r="I12" s="90"/>
      <c r="J12" s="92"/>
      <c r="K12" s="94"/>
      <c r="L12" s="94"/>
      <c r="M12" s="112"/>
      <c r="N12" s="113"/>
      <c r="O12" s="94"/>
      <c r="P12" s="94"/>
    </row>
    <row r="13" spans="1:16" ht="29.25" hidden="1" customHeight="1">
      <c r="A13" s="87"/>
      <c r="B13" s="102"/>
      <c r="C13" s="100"/>
      <c r="D13" s="81"/>
      <c r="E13" s="83"/>
      <c r="F13" s="83"/>
      <c r="G13" s="83"/>
      <c r="H13" s="83"/>
      <c r="I13" s="90"/>
      <c r="J13" s="92"/>
      <c r="K13" s="94"/>
      <c r="L13" s="94"/>
      <c r="M13" s="112"/>
      <c r="N13" s="113"/>
      <c r="O13" s="94"/>
      <c r="P13" s="94"/>
    </row>
    <row r="14" spans="1:16" ht="29.25" hidden="1" customHeight="1">
      <c r="A14" s="87"/>
      <c r="B14" s="102"/>
      <c r="C14" s="100"/>
      <c r="D14" s="81"/>
      <c r="E14" s="83"/>
      <c r="F14" s="83"/>
      <c r="G14" s="83"/>
      <c r="H14" s="83"/>
      <c r="I14" s="90"/>
      <c r="J14" s="92"/>
      <c r="K14" s="94"/>
      <c r="L14" s="94"/>
      <c r="M14" s="112"/>
      <c r="N14" s="113"/>
      <c r="O14" s="94"/>
      <c r="P14" s="94"/>
    </row>
    <row r="15" spans="1:16" ht="18.75" customHeight="1">
      <c r="A15" s="87"/>
      <c r="B15" s="102"/>
      <c r="C15" s="100"/>
      <c r="D15" s="82"/>
      <c r="E15" s="83"/>
      <c r="F15" s="83"/>
      <c r="G15" s="83"/>
      <c r="H15" s="83"/>
      <c r="I15" s="90"/>
      <c r="J15" s="93"/>
      <c r="K15" s="94"/>
      <c r="L15" s="94"/>
      <c r="M15" s="112"/>
      <c r="N15" s="113"/>
      <c r="O15" s="94"/>
      <c r="P15" s="94"/>
    </row>
    <row r="16" spans="1:16" ht="18.75" customHeight="1">
      <c r="A16" s="87"/>
      <c r="B16" s="102"/>
      <c r="C16" s="100"/>
      <c r="D16" s="107" t="s">
        <v>93</v>
      </c>
      <c r="E16" s="13">
        <v>982</v>
      </c>
      <c r="F16" s="13" t="s">
        <v>81</v>
      </c>
      <c r="G16" s="13" t="s">
        <v>43</v>
      </c>
      <c r="H16" s="13" t="s">
        <v>110</v>
      </c>
      <c r="I16" s="37">
        <v>0</v>
      </c>
      <c r="J16" s="4">
        <v>0</v>
      </c>
      <c r="K16" s="3">
        <v>6583.34</v>
      </c>
      <c r="L16" s="3">
        <v>6850</v>
      </c>
      <c r="M16" s="10">
        <f>M24</f>
        <v>6416.4172900000003</v>
      </c>
      <c r="N16" s="38">
        <f>N24</f>
        <v>6695.4</v>
      </c>
      <c r="O16" s="16">
        <v>6500</v>
      </c>
      <c r="P16" s="16">
        <v>6700</v>
      </c>
    </row>
    <row r="17" spans="1:16" ht="17.25" customHeight="1">
      <c r="A17" s="87"/>
      <c r="B17" s="102"/>
      <c r="C17" s="100"/>
      <c r="D17" s="123"/>
      <c r="E17" s="13">
        <v>982</v>
      </c>
      <c r="F17" s="13" t="s">
        <v>40</v>
      </c>
      <c r="G17" s="13" t="s">
        <v>43</v>
      </c>
      <c r="H17" s="13" t="s">
        <v>39</v>
      </c>
      <c r="I17" s="37">
        <v>0</v>
      </c>
      <c r="J17" s="4">
        <v>0</v>
      </c>
      <c r="K17" s="3">
        <v>917.74</v>
      </c>
      <c r="L17" s="3">
        <v>608</v>
      </c>
      <c r="M17" s="10">
        <f>M26</f>
        <v>889.82757000000004</v>
      </c>
      <c r="N17" s="38">
        <f>N26</f>
        <v>773.6</v>
      </c>
      <c r="O17" s="16">
        <v>750</v>
      </c>
      <c r="P17" s="16">
        <v>750</v>
      </c>
    </row>
    <row r="18" spans="1:16">
      <c r="A18" s="87"/>
      <c r="B18" s="102"/>
      <c r="C18" s="100"/>
      <c r="D18" s="123"/>
      <c r="E18" s="13">
        <v>982</v>
      </c>
      <c r="F18" s="13" t="s">
        <v>40</v>
      </c>
      <c r="G18" s="13" t="s">
        <v>43</v>
      </c>
      <c r="H18" s="13" t="s">
        <v>110</v>
      </c>
      <c r="I18" s="39">
        <v>0</v>
      </c>
      <c r="J18" s="4">
        <v>0</v>
      </c>
      <c r="K18" s="3">
        <v>7823.45</v>
      </c>
      <c r="L18" s="3">
        <v>8380</v>
      </c>
      <c r="M18" s="10">
        <f>M25</f>
        <v>10565.23949</v>
      </c>
      <c r="N18" s="10">
        <f>N25</f>
        <v>11159.459419999999</v>
      </c>
      <c r="O18" s="16">
        <v>9965</v>
      </c>
      <c r="P18" s="16">
        <f>P25</f>
        <v>10030</v>
      </c>
    </row>
    <row r="19" spans="1:16">
      <c r="A19" s="87"/>
      <c r="B19" s="102"/>
      <c r="C19" s="100"/>
      <c r="D19" s="123"/>
      <c r="E19" s="13">
        <v>982</v>
      </c>
      <c r="F19" s="13" t="s">
        <v>40</v>
      </c>
      <c r="G19" s="13" t="s">
        <v>47</v>
      </c>
      <c r="H19" s="13" t="s">
        <v>39</v>
      </c>
      <c r="I19" s="37">
        <v>0</v>
      </c>
      <c r="J19" s="4">
        <v>0</v>
      </c>
      <c r="K19" s="3">
        <v>4467.9309999999996</v>
      </c>
      <c r="L19" s="3">
        <v>4300</v>
      </c>
      <c r="M19" s="10">
        <f>M40</f>
        <v>5733.6884300000002</v>
      </c>
      <c r="N19" s="38">
        <f>N40</f>
        <v>7030.3826099999997</v>
      </c>
      <c r="O19" s="16">
        <v>6200</v>
      </c>
      <c r="P19" s="16">
        <v>6573</v>
      </c>
    </row>
    <row r="20" spans="1:16" ht="18.75" customHeight="1">
      <c r="A20" s="87"/>
      <c r="B20" s="102"/>
      <c r="C20" s="100"/>
      <c r="D20" s="123"/>
      <c r="E20" s="13" t="s">
        <v>82</v>
      </c>
      <c r="F20" s="13" t="s">
        <v>56</v>
      </c>
      <c r="G20" s="13" t="s">
        <v>51</v>
      </c>
      <c r="H20" s="13" t="s">
        <v>39</v>
      </c>
      <c r="I20" s="4">
        <v>0</v>
      </c>
      <c r="J20" s="4">
        <v>0</v>
      </c>
      <c r="K20" s="3">
        <v>75.1815</v>
      </c>
      <c r="L20" s="3"/>
      <c r="M20" s="10">
        <f>M48</f>
        <v>50.30386</v>
      </c>
      <c r="N20" s="38">
        <v>75</v>
      </c>
      <c r="O20" s="16">
        <v>75</v>
      </c>
      <c r="P20" s="16">
        <v>75</v>
      </c>
    </row>
    <row r="21" spans="1:16" ht="20.25" customHeight="1">
      <c r="A21" s="87"/>
      <c r="B21" s="102"/>
      <c r="C21" s="100"/>
      <c r="D21" s="123"/>
      <c r="E21" s="13">
        <v>982</v>
      </c>
      <c r="F21" s="13" t="s">
        <v>56</v>
      </c>
      <c r="G21" s="13" t="s">
        <v>54</v>
      </c>
      <c r="H21" s="13" t="s">
        <v>39</v>
      </c>
      <c r="I21" s="4">
        <v>0</v>
      </c>
      <c r="J21" s="4">
        <v>0</v>
      </c>
      <c r="K21" s="3">
        <v>4342.4120000000003</v>
      </c>
      <c r="L21" s="3">
        <v>4555</v>
      </c>
      <c r="M21" s="10">
        <f>M61</f>
        <v>4997.8041400000002</v>
      </c>
      <c r="N21" s="38">
        <f>N61</f>
        <v>3128.3</v>
      </c>
      <c r="O21" s="16">
        <v>3178</v>
      </c>
      <c r="P21" s="16">
        <v>3478</v>
      </c>
    </row>
    <row r="22" spans="1:16" ht="15.75" customHeight="1">
      <c r="A22" s="87"/>
      <c r="B22" s="102"/>
      <c r="C22" s="100"/>
      <c r="D22" s="108"/>
      <c r="E22" s="13">
        <v>982</v>
      </c>
      <c r="F22" s="13" t="s">
        <v>56</v>
      </c>
      <c r="G22" s="13" t="s">
        <v>113</v>
      </c>
      <c r="H22" s="13" t="s">
        <v>39</v>
      </c>
      <c r="I22" s="4">
        <v>0</v>
      </c>
      <c r="J22" s="4">
        <v>0</v>
      </c>
      <c r="K22" s="16">
        <v>0</v>
      </c>
      <c r="L22" s="3">
        <v>4555</v>
      </c>
      <c r="M22" s="10">
        <v>0</v>
      </c>
      <c r="N22" s="38">
        <v>90</v>
      </c>
      <c r="O22" s="16">
        <v>100</v>
      </c>
      <c r="P22" s="16">
        <v>100</v>
      </c>
    </row>
    <row r="23" spans="1:16" ht="33.75" customHeight="1">
      <c r="A23" s="86" t="s">
        <v>9</v>
      </c>
      <c r="B23" s="101" t="s">
        <v>10</v>
      </c>
      <c r="C23" s="107" t="s">
        <v>87</v>
      </c>
      <c r="D23" s="59" t="s">
        <v>21</v>
      </c>
      <c r="E23" s="41">
        <v>982</v>
      </c>
      <c r="F23" s="42" t="s">
        <v>41</v>
      </c>
      <c r="G23" s="42" t="s">
        <v>43</v>
      </c>
      <c r="H23" s="42" t="s">
        <v>39</v>
      </c>
      <c r="I23" s="42">
        <v>0</v>
      </c>
      <c r="J23" s="42">
        <v>0</v>
      </c>
      <c r="K23" s="40">
        <f>K24+K25+K26+K27</f>
        <v>15324.53</v>
      </c>
      <c r="L23" s="40">
        <f t="shared" ref="L23:P23" si="2">L24+L25+L26+L27</f>
        <v>20393</v>
      </c>
      <c r="M23" s="43">
        <f>M24+M25+M26+M27</f>
        <v>17871.484350000002</v>
      </c>
      <c r="N23" s="71">
        <f>N24+N25+N26+N27</f>
        <v>18718.459419999999</v>
      </c>
      <c r="O23" s="40">
        <f t="shared" si="2"/>
        <v>17345</v>
      </c>
      <c r="P23" s="40">
        <f t="shared" si="2"/>
        <v>17580</v>
      </c>
    </row>
    <row r="24" spans="1:16" ht="24" customHeight="1">
      <c r="A24" s="87"/>
      <c r="B24" s="102"/>
      <c r="C24" s="123"/>
      <c r="D24" s="107" t="s">
        <v>93</v>
      </c>
      <c r="E24" s="13">
        <v>982</v>
      </c>
      <c r="F24" s="12" t="s">
        <v>81</v>
      </c>
      <c r="G24" s="12" t="s">
        <v>43</v>
      </c>
      <c r="H24" s="13" t="s">
        <v>110</v>
      </c>
      <c r="I24" s="4">
        <v>0</v>
      </c>
      <c r="J24" s="4">
        <v>0</v>
      </c>
      <c r="K24" s="14">
        <v>6583.34</v>
      </c>
      <c r="L24" s="14">
        <v>6850</v>
      </c>
      <c r="M24" s="44">
        <f>M33</f>
        <v>6416.4172900000003</v>
      </c>
      <c r="N24" s="74">
        <f>N33</f>
        <v>6695.4</v>
      </c>
      <c r="O24" s="15">
        <f>O33</f>
        <v>6500</v>
      </c>
      <c r="P24" s="16">
        <v>6700</v>
      </c>
    </row>
    <row r="25" spans="1:16" ht="25.5" customHeight="1">
      <c r="A25" s="87"/>
      <c r="B25" s="102"/>
      <c r="C25" s="123"/>
      <c r="D25" s="123"/>
      <c r="E25" s="13">
        <v>982</v>
      </c>
      <c r="F25" s="13" t="s">
        <v>40</v>
      </c>
      <c r="G25" s="13" t="s">
        <v>43</v>
      </c>
      <c r="H25" s="13" t="s">
        <v>110</v>
      </c>
      <c r="I25" s="4">
        <v>0</v>
      </c>
      <c r="J25" s="4">
        <v>0</v>
      </c>
      <c r="K25" s="3">
        <v>7823.45</v>
      </c>
      <c r="L25" s="3">
        <v>8380</v>
      </c>
      <c r="M25" s="10">
        <f>M29+M31</f>
        <v>10565.23949</v>
      </c>
      <c r="N25" s="10">
        <f>N29+N30+N38+N39</f>
        <v>11159.459419999999</v>
      </c>
      <c r="O25" s="73">
        <f>O29+O30+O38+O39</f>
        <v>9995</v>
      </c>
      <c r="P25" s="16">
        <f>P29+P30+P38+P39</f>
        <v>10030</v>
      </c>
    </row>
    <row r="26" spans="1:16" ht="22.5" customHeight="1">
      <c r="A26" s="87"/>
      <c r="B26" s="102"/>
      <c r="C26" s="123"/>
      <c r="D26" s="123"/>
      <c r="E26" s="13">
        <v>982</v>
      </c>
      <c r="F26" s="13" t="s">
        <v>40</v>
      </c>
      <c r="G26" s="13" t="s">
        <v>43</v>
      </c>
      <c r="H26" s="13" t="s">
        <v>39</v>
      </c>
      <c r="I26" s="4">
        <v>0</v>
      </c>
      <c r="J26" s="4">
        <v>0</v>
      </c>
      <c r="K26" s="3">
        <v>917.74</v>
      </c>
      <c r="L26" s="3">
        <v>608</v>
      </c>
      <c r="M26" s="10">
        <f>M35</f>
        <v>889.82757000000004</v>
      </c>
      <c r="N26" s="38">
        <f>N34</f>
        <v>773.6</v>
      </c>
      <c r="O26" s="16">
        <f>O34</f>
        <v>750</v>
      </c>
      <c r="P26" s="16">
        <v>750</v>
      </c>
    </row>
    <row r="27" spans="1:16" ht="15.75" customHeight="1">
      <c r="A27" s="45"/>
      <c r="B27" s="111"/>
      <c r="C27" s="108"/>
      <c r="D27" s="108"/>
      <c r="E27" s="13">
        <v>982</v>
      </c>
      <c r="F27" s="13" t="s">
        <v>56</v>
      </c>
      <c r="G27" s="13" t="s">
        <v>113</v>
      </c>
      <c r="H27" s="13" t="s">
        <v>39</v>
      </c>
      <c r="I27" s="4">
        <v>0</v>
      </c>
      <c r="J27" s="4">
        <v>0</v>
      </c>
      <c r="K27" s="16">
        <v>0</v>
      </c>
      <c r="L27" s="3">
        <v>4555</v>
      </c>
      <c r="M27" s="10">
        <v>0</v>
      </c>
      <c r="N27" s="38">
        <f>N37</f>
        <v>90</v>
      </c>
      <c r="O27" s="16">
        <f>O36</f>
        <v>100</v>
      </c>
      <c r="P27" s="16">
        <v>100</v>
      </c>
    </row>
    <row r="28" spans="1:16" ht="104.25" customHeight="1">
      <c r="A28" s="1" t="s">
        <v>57</v>
      </c>
      <c r="B28" s="17" t="s">
        <v>27</v>
      </c>
      <c r="C28" s="2" t="s">
        <v>105</v>
      </c>
      <c r="D28" s="47" t="s">
        <v>93</v>
      </c>
      <c r="E28" s="13">
        <v>982</v>
      </c>
      <c r="F28" s="13" t="s">
        <v>41</v>
      </c>
      <c r="G28" s="13" t="s">
        <v>44</v>
      </c>
      <c r="H28" s="13" t="s">
        <v>39</v>
      </c>
      <c r="I28" s="4">
        <v>0</v>
      </c>
      <c r="J28" s="4">
        <v>0</v>
      </c>
      <c r="K28" s="3">
        <v>15324.53</v>
      </c>
      <c r="L28" s="3">
        <v>15838</v>
      </c>
      <c r="M28" s="10">
        <f>M29+M31+M33+M35+M36+M37</f>
        <v>17871.484350000002</v>
      </c>
      <c r="N28" s="10">
        <f>N29+N30+N33+N34+N37+N38+N39</f>
        <v>18718.459419999999</v>
      </c>
      <c r="O28" s="16">
        <f>O29+O30+O33+O34+O37+O38+O39</f>
        <v>17345</v>
      </c>
      <c r="P28" s="16">
        <f>P29+P31+P33+P35+P36+P37</f>
        <v>17550</v>
      </c>
    </row>
    <row r="29" spans="1:16" s="70" customFormat="1" ht="95.25" customHeight="1">
      <c r="A29" s="60" t="s">
        <v>33</v>
      </c>
      <c r="B29" s="61" t="s">
        <v>19</v>
      </c>
      <c r="C29" s="62" t="s">
        <v>71</v>
      </c>
      <c r="D29" s="63" t="s">
        <v>93</v>
      </c>
      <c r="E29" s="64">
        <v>982</v>
      </c>
      <c r="F29" s="64" t="s">
        <v>40</v>
      </c>
      <c r="G29" s="64" t="s">
        <v>45</v>
      </c>
      <c r="H29" s="64" t="s">
        <v>110</v>
      </c>
      <c r="I29" s="65">
        <v>0</v>
      </c>
      <c r="J29" s="65">
        <v>0</v>
      </c>
      <c r="K29" s="66">
        <v>264.07799999999997</v>
      </c>
      <c r="L29" s="66">
        <v>100</v>
      </c>
      <c r="M29" s="67">
        <v>108.04549</v>
      </c>
      <c r="N29" s="68">
        <v>210</v>
      </c>
      <c r="O29" s="69">
        <v>250</v>
      </c>
      <c r="P29" s="69">
        <v>250</v>
      </c>
    </row>
    <row r="30" spans="1:16" s="70" customFormat="1" ht="80.25" customHeight="1">
      <c r="A30" s="60" t="s">
        <v>58</v>
      </c>
      <c r="B30" s="61" t="s">
        <v>19</v>
      </c>
      <c r="C30" s="62" t="s">
        <v>96</v>
      </c>
      <c r="D30" s="63" t="s">
        <v>93</v>
      </c>
      <c r="E30" s="64">
        <v>982</v>
      </c>
      <c r="F30" s="64" t="s">
        <v>41</v>
      </c>
      <c r="G30" s="64" t="s">
        <v>44</v>
      </c>
      <c r="H30" s="64" t="s">
        <v>110</v>
      </c>
      <c r="I30" s="65">
        <v>0</v>
      </c>
      <c r="J30" s="65">
        <v>0</v>
      </c>
      <c r="K30" s="66">
        <f>K31</f>
        <v>7559.3720000000003</v>
      </c>
      <c r="L30" s="66">
        <v>15838</v>
      </c>
      <c r="M30" s="67">
        <f>M31</f>
        <v>10457.194</v>
      </c>
      <c r="N30" s="67">
        <v>10919.459419999999</v>
      </c>
      <c r="O30" s="69">
        <v>9715</v>
      </c>
      <c r="P30" s="69">
        <v>9750</v>
      </c>
    </row>
    <row r="31" spans="1:16" ht="78" customHeight="1">
      <c r="A31" s="1" t="s">
        <v>97</v>
      </c>
      <c r="B31" s="18" t="s">
        <v>19</v>
      </c>
      <c r="C31" s="2" t="s">
        <v>72</v>
      </c>
      <c r="D31" s="47" t="s">
        <v>93</v>
      </c>
      <c r="E31" s="20">
        <v>982</v>
      </c>
      <c r="F31" s="20" t="s">
        <v>40</v>
      </c>
      <c r="G31" s="20" t="s">
        <v>46</v>
      </c>
      <c r="H31" s="20" t="s">
        <v>110</v>
      </c>
      <c r="I31" s="4">
        <v>0</v>
      </c>
      <c r="J31" s="4">
        <v>0</v>
      </c>
      <c r="K31" s="3">
        <v>7559.3720000000003</v>
      </c>
      <c r="L31" s="3">
        <v>8220</v>
      </c>
      <c r="M31" s="10">
        <v>10457.194</v>
      </c>
      <c r="N31" s="10">
        <v>10721.459419999999</v>
      </c>
      <c r="O31" s="19">
        <v>9615</v>
      </c>
      <c r="P31" s="19">
        <v>9750</v>
      </c>
    </row>
    <row r="32" spans="1:16" ht="84.75" customHeight="1">
      <c r="A32" s="1" t="s">
        <v>98</v>
      </c>
      <c r="B32" s="18" t="s">
        <v>19</v>
      </c>
      <c r="C32" s="2" t="s">
        <v>106</v>
      </c>
      <c r="D32" s="47" t="s">
        <v>93</v>
      </c>
      <c r="E32" s="20">
        <v>982</v>
      </c>
      <c r="F32" s="20" t="s">
        <v>40</v>
      </c>
      <c r="G32" s="20" t="s">
        <v>46</v>
      </c>
      <c r="H32" s="20" t="s">
        <v>39</v>
      </c>
      <c r="I32" s="4">
        <v>0</v>
      </c>
      <c r="J32" s="4">
        <v>0</v>
      </c>
      <c r="K32" s="3">
        <v>0</v>
      </c>
      <c r="L32" s="3">
        <v>8220</v>
      </c>
      <c r="M32" s="10">
        <v>0</v>
      </c>
      <c r="N32" s="38">
        <v>198</v>
      </c>
      <c r="O32" s="19">
        <v>100</v>
      </c>
      <c r="P32" s="19">
        <v>0</v>
      </c>
    </row>
    <row r="33" spans="1:18" ht="75" customHeight="1">
      <c r="A33" s="1" t="s">
        <v>59</v>
      </c>
      <c r="B33" s="18" t="s">
        <v>19</v>
      </c>
      <c r="C33" s="2" t="s">
        <v>107</v>
      </c>
      <c r="D33" s="47" t="s">
        <v>93</v>
      </c>
      <c r="E33" s="20">
        <v>982</v>
      </c>
      <c r="F33" s="20" t="s">
        <v>81</v>
      </c>
      <c r="G33" s="20" t="s">
        <v>46</v>
      </c>
      <c r="H33" s="20" t="s">
        <v>39</v>
      </c>
      <c r="I33" s="4">
        <v>0</v>
      </c>
      <c r="J33" s="4">
        <v>0</v>
      </c>
      <c r="K33" s="3">
        <v>6583.34</v>
      </c>
      <c r="L33" s="3">
        <v>6850</v>
      </c>
      <c r="M33" s="10">
        <v>6416.4172900000003</v>
      </c>
      <c r="N33" s="38">
        <v>6695.4</v>
      </c>
      <c r="O33" s="19">
        <v>6500</v>
      </c>
      <c r="P33" s="19">
        <v>6700</v>
      </c>
      <c r="R33" s="48"/>
    </row>
    <row r="34" spans="1:18" ht="76.5" customHeight="1">
      <c r="A34" s="1" t="s">
        <v>60</v>
      </c>
      <c r="B34" s="58" t="s">
        <v>19</v>
      </c>
      <c r="C34" s="2" t="s">
        <v>100</v>
      </c>
      <c r="D34" s="47" t="s">
        <v>93</v>
      </c>
      <c r="E34" s="20">
        <v>982</v>
      </c>
      <c r="F34" s="20" t="s">
        <v>40</v>
      </c>
      <c r="G34" s="20" t="s">
        <v>44</v>
      </c>
      <c r="H34" s="20" t="s">
        <v>39</v>
      </c>
      <c r="I34" s="4">
        <v>0</v>
      </c>
      <c r="J34" s="4">
        <v>0</v>
      </c>
      <c r="K34" s="10">
        <f t="shared" ref="K34:M34" si="3">K35+K36</f>
        <v>917.74</v>
      </c>
      <c r="L34" s="10">
        <f t="shared" si="3"/>
        <v>1216</v>
      </c>
      <c r="M34" s="10">
        <f t="shared" si="3"/>
        <v>889.82757000000004</v>
      </c>
      <c r="N34" s="10">
        <f>N35+N36</f>
        <v>773.6</v>
      </c>
      <c r="O34" s="10">
        <f>O35+O36</f>
        <v>750</v>
      </c>
      <c r="P34" s="19">
        <f>P35</f>
        <v>750</v>
      </c>
    </row>
    <row r="35" spans="1:18" ht="71.25" customHeight="1">
      <c r="A35" s="1" t="s">
        <v>101</v>
      </c>
      <c r="B35" s="18" t="s">
        <v>19</v>
      </c>
      <c r="C35" s="2" t="s">
        <v>92</v>
      </c>
      <c r="D35" s="47" t="s">
        <v>93</v>
      </c>
      <c r="E35" s="20">
        <v>982</v>
      </c>
      <c r="F35" s="20" t="s">
        <v>40</v>
      </c>
      <c r="G35" s="20" t="s">
        <v>46</v>
      </c>
      <c r="H35" s="20" t="s">
        <v>39</v>
      </c>
      <c r="I35" s="4">
        <v>0</v>
      </c>
      <c r="J35" s="4">
        <v>0</v>
      </c>
      <c r="K35" s="3">
        <v>917.74</v>
      </c>
      <c r="L35" s="3">
        <v>608</v>
      </c>
      <c r="M35" s="10">
        <v>889.82757000000004</v>
      </c>
      <c r="N35" s="38">
        <v>770.6</v>
      </c>
      <c r="O35" s="19">
        <v>650</v>
      </c>
      <c r="P35" s="19">
        <v>750</v>
      </c>
    </row>
    <row r="36" spans="1:18" ht="96" customHeight="1">
      <c r="A36" s="1" t="s">
        <v>99</v>
      </c>
      <c r="B36" s="18" t="s">
        <v>19</v>
      </c>
      <c r="C36" s="2" t="s">
        <v>85</v>
      </c>
      <c r="D36" s="47" t="s">
        <v>93</v>
      </c>
      <c r="E36" s="20">
        <v>982</v>
      </c>
      <c r="F36" s="20" t="s">
        <v>40</v>
      </c>
      <c r="G36" s="20" t="s">
        <v>46</v>
      </c>
      <c r="H36" s="20" t="s">
        <v>39</v>
      </c>
      <c r="I36" s="4">
        <v>0</v>
      </c>
      <c r="J36" s="4">
        <v>0</v>
      </c>
      <c r="K36" s="3">
        <v>0</v>
      </c>
      <c r="L36" s="3">
        <v>608</v>
      </c>
      <c r="M36" s="10">
        <v>0</v>
      </c>
      <c r="N36" s="38">
        <v>3</v>
      </c>
      <c r="O36" s="19">
        <v>100</v>
      </c>
      <c r="P36" s="19">
        <v>0</v>
      </c>
    </row>
    <row r="37" spans="1:18" ht="65.25" customHeight="1">
      <c r="A37" s="1" t="s">
        <v>84</v>
      </c>
      <c r="B37" s="18" t="s">
        <v>19</v>
      </c>
      <c r="C37" s="46" t="s">
        <v>91</v>
      </c>
      <c r="D37" s="47" t="s">
        <v>93</v>
      </c>
      <c r="E37" s="20">
        <v>982</v>
      </c>
      <c r="F37" s="20" t="s">
        <v>56</v>
      </c>
      <c r="G37" s="20" t="s">
        <v>112</v>
      </c>
      <c r="H37" s="20" t="s">
        <v>111</v>
      </c>
      <c r="I37" s="4">
        <v>0</v>
      </c>
      <c r="J37" s="4">
        <v>0</v>
      </c>
      <c r="K37" s="19">
        <v>0</v>
      </c>
      <c r="L37" s="3">
        <v>4555</v>
      </c>
      <c r="M37" s="10">
        <v>0</v>
      </c>
      <c r="N37" s="38">
        <v>90</v>
      </c>
      <c r="O37" s="19">
        <v>100</v>
      </c>
      <c r="P37" s="19">
        <v>100</v>
      </c>
    </row>
    <row r="38" spans="1:18" ht="149.25" customHeight="1">
      <c r="A38" s="1" t="s">
        <v>90</v>
      </c>
      <c r="B38" s="18" t="s">
        <v>19</v>
      </c>
      <c r="C38" s="2" t="s">
        <v>108</v>
      </c>
      <c r="D38" s="47" t="s">
        <v>93</v>
      </c>
      <c r="E38" s="20">
        <v>982</v>
      </c>
      <c r="F38" s="20" t="s">
        <v>40</v>
      </c>
      <c r="G38" s="20" t="s">
        <v>102</v>
      </c>
      <c r="H38" s="20" t="s">
        <v>110</v>
      </c>
      <c r="I38" s="4">
        <v>0</v>
      </c>
      <c r="J38" s="4">
        <v>0</v>
      </c>
      <c r="K38" s="3">
        <v>0</v>
      </c>
      <c r="L38" s="3">
        <v>100</v>
      </c>
      <c r="M38" s="10">
        <v>0</v>
      </c>
      <c r="N38" s="38">
        <v>10</v>
      </c>
      <c r="O38" s="38">
        <v>10</v>
      </c>
      <c r="P38" s="38">
        <v>10</v>
      </c>
    </row>
    <row r="39" spans="1:18" ht="136.5" customHeight="1">
      <c r="A39" s="1" t="s">
        <v>103</v>
      </c>
      <c r="B39" s="18" t="s">
        <v>19</v>
      </c>
      <c r="C39" s="2" t="s">
        <v>109</v>
      </c>
      <c r="D39" s="47" t="s">
        <v>93</v>
      </c>
      <c r="E39" s="20">
        <v>982</v>
      </c>
      <c r="F39" s="20" t="s">
        <v>40</v>
      </c>
      <c r="G39" s="20" t="s">
        <v>104</v>
      </c>
      <c r="H39" s="20" t="s">
        <v>110</v>
      </c>
      <c r="I39" s="4">
        <v>0</v>
      </c>
      <c r="J39" s="4">
        <v>0</v>
      </c>
      <c r="K39" s="3">
        <v>0</v>
      </c>
      <c r="L39" s="3">
        <v>100</v>
      </c>
      <c r="M39" s="10">
        <v>0</v>
      </c>
      <c r="N39" s="38">
        <v>20</v>
      </c>
      <c r="O39" s="38">
        <v>20</v>
      </c>
      <c r="P39" s="38">
        <v>20</v>
      </c>
    </row>
    <row r="40" spans="1:18" ht="109.5" customHeight="1">
      <c r="A40" s="1" t="s">
        <v>61</v>
      </c>
      <c r="B40" s="18" t="s">
        <v>12</v>
      </c>
      <c r="C40" s="2" t="s">
        <v>88</v>
      </c>
      <c r="D40" s="47" t="s">
        <v>93</v>
      </c>
      <c r="E40" s="20">
        <v>982</v>
      </c>
      <c r="F40" s="20" t="s">
        <v>40</v>
      </c>
      <c r="G40" s="20" t="s">
        <v>47</v>
      </c>
      <c r="H40" s="20" t="s">
        <v>39</v>
      </c>
      <c r="I40" s="4">
        <v>0</v>
      </c>
      <c r="J40" s="4">
        <v>0</v>
      </c>
      <c r="K40" s="3">
        <v>4467.9309999999996</v>
      </c>
      <c r="L40" s="3">
        <v>4300</v>
      </c>
      <c r="M40" s="10">
        <f>M41</f>
        <v>5733.6884300000002</v>
      </c>
      <c r="N40" s="10">
        <f>N41</f>
        <v>7030.3826099999997</v>
      </c>
      <c r="O40" s="19">
        <v>6200</v>
      </c>
      <c r="P40" s="19">
        <v>6573</v>
      </c>
    </row>
    <row r="41" spans="1:18" ht="65.25" customHeight="1">
      <c r="A41" s="1" t="s">
        <v>62</v>
      </c>
      <c r="B41" s="18" t="s">
        <v>27</v>
      </c>
      <c r="C41" s="2" t="s">
        <v>79</v>
      </c>
      <c r="D41" s="47" t="s">
        <v>93</v>
      </c>
      <c r="E41" s="20">
        <v>982</v>
      </c>
      <c r="F41" s="20" t="s">
        <v>40</v>
      </c>
      <c r="G41" s="20" t="s">
        <v>48</v>
      </c>
      <c r="H41" s="20" t="s">
        <v>39</v>
      </c>
      <c r="I41" s="4">
        <v>0</v>
      </c>
      <c r="J41" s="4">
        <v>0</v>
      </c>
      <c r="K41" s="3">
        <v>4467.9309999999996</v>
      </c>
      <c r="L41" s="3">
        <v>4300</v>
      </c>
      <c r="M41" s="10">
        <f>M42+M46</f>
        <v>5733.6884300000002</v>
      </c>
      <c r="N41" s="10">
        <f>N42+N46+N47</f>
        <v>7030.3826099999997</v>
      </c>
      <c r="O41" s="72">
        <f t="shared" ref="O41:P41" si="4">O42+O46+O47</f>
        <v>6200</v>
      </c>
      <c r="P41" s="72">
        <f t="shared" si="4"/>
        <v>6573</v>
      </c>
    </row>
    <row r="42" spans="1:18" ht="112.5" customHeight="1">
      <c r="A42" s="1" t="s">
        <v>63</v>
      </c>
      <c r="B42" s="18" t="s">
        <v>19</v>
      </c>
      <c r="C42" s="2" t="s">
        <v>73</v>
      </c>
      <c r="D42" s="47" t="s">
        <v>93</v>
      </c>
      <c r="E42" s="20">
        <v>982</v>
      </c>
      <c r="F42" s="20" t="s">
        <v>40</v>
      </c>
      <c r="G42" s="20" t="s">
        <v>49</v>
      </c>
      <c r="H42" s="20" t="s">
        <v>111</v>
      </c>
      <c r="I42" s="4">
        <v>0</v>
      </c>
      <c r="J42" s="4">
        <v>0</v>
      </c>
      <c r="K42" s="3">
        <v>50</v>
      </c>
      <c r="L42" s="3">
        <v>50</v>
      </c>
      <c r="M42" s="38">
        <v>50</v>
      </c>
      <c r="N42" s="38">
        <v>25</v>
      </c>
      <c r="O42" s="19">
        <v>30</v>
      </c>
      <c r="P42" s="19">
        <v>30</v>
      </c>
    </row>
    <row r="43" spans="1:18" ht="84.75" hidden="1" customHeight="1">
      <c r="A43" s="1" t="s">
        <v>30</v>
      </c>
      <c r="B43" s="18" t="s">
        <v>19</v>
      </c>
      <c r="C43" s="2" t="s">
        <v>13</v>
      </c>
      <c r="D43" s="47" t="s">
        <v>93</v>
      </c>
      <c r="E43" s="20">
        <v>982</v>
      </c>
      <c r="F43" s="49"/>
      <c r="G43" s="49"/>
      <c r="H43" s="20" t="s">
        <v>39</v>
      </c>
      <c r="I43" s="4">
        <v>0</v>
      </c>
      <c r="J43" s="4">
        <v>0</v>
      </c>
      <c r="K43" s="8" t="s">
        <v>11</v>
      </c>
      <c r="L43" s="8" t="s">
        <v>11</v>
      </c>
      <c r="M43" s="11"/>
      <c r="N43" s="50"/>
      <c r="O43" s="9" t="s">
        <v>11</v>
      </c>
      <c r="P43" s="9" t="s">
        <v>11</v>
      </c>
    </row>
    <row r="44" spans="1:18" ht="83.25" hidden="1" customHeight="1">
      <c r="A44" s="1" t="s">
        <v>31</v>
      </c>
      <c r="B44" s="18" t="s">
        <v>19</v>
      </c>
      <c r="C44" s="2" t="s">
        <v>14</v>
      </c>
      <c r="D44" s="47" t="s">
        <v>93</v>
      </c>
      <c r="E44" s="20">
        <v>982</v>
      </c>
      <c r="F44" s="49"/>
      <c r="G44" s="49"/>
      <c r="H44" s="20" t="s">
        <v>39</v>
      </c>
      <c r="I44" s="4">
        <v>0</v>
      </c>
      <c r="J44" s="4">
        <v>0</v>
      </c>
      <c r="K44" s="8" t="s">
        <v>11</v>
      </c>
      <c r="L44" s="8" t="s">
        <v>11</v>
      </c>
      <c r="M44" s="11"/>
      <c r="N44" s="50"/>
      <c r="O44" s="19"/>
      <c r="P44" s="19"/>
    </row>
    <row r="45" spans="1:18" ht="9.75" hidden="1" customHeight="1">
      <c r="A45" s="1" t="s">
        <v>32</v>
      </c>
      <c r="B45" s="18" t="s">
        <v>19</v>
      </c>
      <c r="C45" s="2" t="s">
        <v>15</v>
      </c>
      <c r="D45" s="47" t="s">
        <v>93</v>
      </c>
      <c r="E45" s="20">
        <v>982</v>
      </c>
      <c r="F45" s="49"/>
      <c r="G45" s="49"/>
      <c r="H45" s="20" t="s">
        <v>39</v>
      </c>
      <c r="I45" s="4">
        <v>0</v>
      </c>
      <c r="J45" s="4">
        <v>0</v>
      </c>
      <c r="K45" s="8" t="s">
        <v>11</v>
      </c>
      <c r="L45" s="8" t="s">
        <v>11</v>
      </c>
      <c r="M45" s="11"/>
      <c r="N45" s="50"/>
      <c r="O45" s="19"/>
      <c r="P45" s="19"/>
    </row>
    <row r="46" spans="1:18" ht="78" customHeight="1">
      <c r="A46" s="1" t="s">
        <v>28</v>
      </c>
      <c r="B46" s="18" t="s">
        <v>19</v>
      </c>
      <c r="C46" s="2" t="s">
        <v>74</v>
      </c>
      <c r="D46" s="47" t="s">
        <v>93</v>
      </c>
      <c r="E46" s="20">
        <v>982</v>
      </c>
      <c r="F46" s="20" t="s">
        <v>40</v>
      </c>
      <c r="G46" s="20" t="s">
        <v>50</v>
      </c>
      <c r="H46" s="20" t="s">
        <v>39</v>
      </c>
      <c r="I46" s="4">
        <v>0</v>
      </c>
      <c r="J46" s="4">
        <v>0</v>
      </c>
      <c r="K46" s="3">
        <v>4417.9309999999996</v>
      </c>
      <c r="L46" s="3">
        <v>4250</v>
      </c>
      <c r="M46" s="10">
        <v>5683.6884300000002</v>
      </c>
      <c r="N46" s="10">
        <v>6753.3826099999997</v>
      </c>
      <c r="O46" s="19">
        <v>5594</v>
      </c>
      <c r="P46" s="19">
        <v>6543</v>
      </c>
    </row>
    <row r="47" spans="1:18" ht="96" customHeight="1">
      <c r="A47" s="1" t="s">
        <v>29</v>
      </c>
      <c r="B47" s="18" t="s">
        <v>19</v>
      </c>
      <c r="C47" s="2" t="s">
        <v>85</v>
      </c>
      <c r="D47" s="47" t="s">
        <v>93</v>
      </c>
      <c r="E47" s="20">
        <v>982</v>
      </c>
      <c r="F47" s="20" t="s">
        <v>40</v>
      </c>
      <c r="G47" s="20" t="s">
        <v>46</v>
      </c>
      <c r="H47" s="20" t="s">
        <v>39</v>
      </c>
      <c r="I47" s="4">
        <v>0</v>
      </c>
      <c r="J47" s="4">
        <v>0</v>
      </c>
      <c r="K47" s="3">
        <v>0</v>
      </c>
      <c r="L47" s="3">
        <v>608</v>
      </c>
      <c r="M47" s="10">
        <v>0</v>
      </c>
      <c r="N47" s="38">
        <v>252</v>
      </c>
      <c r="O47" s="19">
        <v>576</v>
      </c>
      <c r="P47" s="19">
        <v>0</v>
      </c>
      <c r="R47" s="48"/>
    </row>
    <row r="48" spans="1:18" ht="103.5" customHeight="1">
      <c r="A48" s="1" t="s">
        <v>64</v>
      </c>
      <c r="B48" s="18" t="s">
        <v>16</v>
      </c>
      <c r="C48" s="2" t="s">
        <v>89</v>
      </c>
      <c r="D48" s="47" t="s">
        <v>93</v>
      </c>
      <c r="E48" s="20">
        <v>982</v>
      </c>
      <c r="F48" s="20" t="s">
        <v>56</v>
      </c>
      <c r="G48" s="20" t="s">
        <v>51</v>
      </c>
      <c r="H48" s="20" t="s">
        <v>39</v>
      </c>
      <c r="I48" s="4">
        <v>0</v>
      </c>
      <c r="J48" s="4">
        <v>0</v>
      </c>
      <c r="K48" s="3">
        <f>K49+K59</f>
        <v>75.1815</v>
      </c>
      <c r="L48" s="3">
        <v>55</v>
      </c>
      <c r="M48" s="10">
        <f>M49</f>
        <v>50.30386</v>
      </c>
      <c r="N48" s="38">
        <v>75</v>
      </c>
      <c r="O48" s="19">
        <v>75</v>
      </c>
      <c r="P48" s="19">
        <v>75</v>
      </c>
    </row>
    <row r="49" spans="1:16" ht="63" customHeight="1">
      <c r="A49" s="103" t="s">
        <v>65</v>
      </c>
      <c r="B49" s="105" t="s">
        <v>27</v>
      </c>
      <c r="C49" s="99" t="s">
        <v>34</v>
      </c>
      <c r="D49" s="107" t="s">
        <v>93</v>
      </c>
      <c r="E49" s="76">
        <v>982</v>
      </c>
      <c r="F49" s="84" t="s">
        <v>56</v>
      </c>
      <c r="G49" s="76" t="s">
        <v>52</v>
      </c>
      <c r="H49" s="76" t="s">
        <v>39</v>
      </c>
      <c r="I49" s="78">
        <v>0</v>
      </c>
      <c r="J49" s="78">
        <v>0</v>
      </c>
      <c r="K49" s="119">
        <f>K51</f>
        <v>41.4255</v>
      </c>
      <c r="L49" s="3">
        <v>55</v>
      </c>
      <c r="M49" s="116">
        <f>M51+M59</f>
        <v>50.30386</v>
      </c>
      <c r="N49" s="114">
        <v>50</v>
      </c>
      <c r="O49" s="121">
        <v>50</v>
      </c>
      <c r="P49" s="118">
        <v>50</v>
      </c>
    </row>
    <row r="50" spans="1:16" ht="21.75" customHeight="1">
      <c r="A50" s="104"/>
      <c r="B50" s="105"/>
      <c r="C50" s="106"/>
      <c r="D50" s="108"/>
      <c r="E50" s="77"/>
      <c r="F50" s="84"/>
      <c r="G50" s="77"/>
      <c r="H50" s="77"/>
      <c r="I50" s="79"/>
      <c r="J50" s="79"/>
      <c r="K50" s="120"/>
      <c r="L50" s="3">
        <v>55</v>
      </c>
      <c r="M50" s="117"/>
      <c r="N50" s="115"/>
      <c r="O50" s="122"/>
      <c r="P50" s="118"/>
    </row>
    <row r="51" spans="1:16" ht="78.75" customHeight="1">
      <c r="A51" s="109" t="s">
        <v>66</v>
      </c>
      <c r="B51" s="101" t="s">
        <v>19</v>
      </c>
      <c r="C51" s="99" t="s">
        <v>80</v>
      </c>
      <c r="D51" s="107" t="s">
        <v>93</v>
      </c>
      <c r="E51" s="76">
        <v>982</v>
      </c>
      <c r="F51" s="76" t="s">
        <v>56</v>
      </c>
      <c r="G51" s="76" t="s">
        <v>53</v>
      </c>
      <c r="H51" s="76" t="s">
        <v>111</v>
      </c>
      <c r="I51" s="78">
        <v>0</v>
      </c>
      <c r="J51" s="78">
        <v>0</v>
      </c>
      <c r="K51" s="119">
        <f>K53+K57</f>
        <v>41.4255</v>
      </c>
      <c r="L51" s="3">
        <v>55</v>
      </c>
      <c r="M51" s="116">
        <f>M53+M57</f>
        <v>26.99736</v>
      </c>
      <c r="N51" s="114">
        <v>50</v>
      </c>
      <c r="O51" s="121">
        <v>50</v>
      </c>
      <c r="P51" s="118">
        <v>50</v>
      </c>
    </row>
    <row r="52" spans="1:16" ht="18" customHeight="1">
      <c r="A52" s="110"/>
      <c r="B52" s="111"/>
      <c r="C52" s="106"/>
      <c r="D52" s="108"/>
      <c r="E52" s="77"/>
      <c r="F52" s="77"/>
      <c r="G52" s="77"/>
      <c r="H52" s="77"/>
      <c r="I52" s="79"/>
      <c r="J52" s="79"/>
      <c r="K52" s="120"/>
      <c r="L52" s="3">
        <v>55</v>
      </c>
      <c r="M52" s="117"/>
      <c r="N52" s="115"/>
      <c r="O52" s="122"/>
      <c r="P52" s="118"/>
    </row>
    <row r="53" spans="1:16" ht="78.75" customHeight="1">
      <c r="A53" s="109" t="s">
        <v>67</v>
      </c>
      <c r="B53" s="101" t="s">
        <v>19</v>
      </c>
      <c r="C53" s="99" t="s">
        <v>35</v>
      </c>
      <c r="D53" s="107" t="s">
        <v>94</v>
      </c>
      <c r="E53" s="76">
        <v>982</v>
      </c>
      <c r="F53" s="76" t="s">
        <v>56</v>
      </c>
      <c r="G53" s="76" t="s">
        <v>53</v>
      </c>
      <c r="H53" s="76" t="s">
        <v>111</v>
      </c>
      <c r="I53" s="78">
        <v>0</v>
      </c>
      <c r="J53" s="78">
        <v>0</v>
      </c>
      <c r="K53" s="119">
        <v>41.4255</v>
      </c>
      <c r="L53" s="3">
        <v>55</v>
      </c>
      <c r="M53" s="116">
        <v>16.99736</v>
      </c>
      <c r="N53" s="114">
        <v>40</v>
      </c>
      <c r="O53" s="121">
        <v>40</v>
      </c>
      <c r="P53" s="118">
        <v>40</v>
      </c>
    </row>
    <row r="54" spans="1:16" ht="18" customHeight="1">
      <c r="A54" s="110"/>
      <c r="B54" s="111"/>
      <c r="C54" s="106"/>
      <c r="D54" s="108"/>
      <c r="E54" s="77"/>
      <c r="F54" s="77"/>
      <c r="G54" s="77"/>
      <c r="H54" s="77"/>
      <c r="I54" s="79"/>
      <c r="J54" s="79"/>
      <c r="K54" s="120"/>
      <c r="L54" s="3">
        <v>55</v>
      </c>
      <c r="M54" s="117"/>
      <c r="N54" s="115"/>
      <c r="O54" s="122"/>
      <c r="P54" s="118"/>
    </row>
    <row r="55" spans="1:16" ht="63" hidden="1" customHeight="1">
      <c r="A55" s="5" t="s">
        <v>67</v>
      </c>
      <c r="B55" s="18" t="s">
        <v>19</v>
      </c>
      <c r="C55" s="6" t="s">
        <v>35</v>
      </c>
      <c r="D55" s="2" t="s">
        <v>18</v>
      </c>
      <c r="E55" s="20">
        <v>982</v>
      </c>
      <c r="F55" s="20" t="s">
        <v>56</v>
      </c>
      <c r="G55" s="20" t="s">
        <v>53</v>
      </c>
      <c r="H55" s="20" t="s">
        <v>39</v>
      </c>
      <c r="I55" s="4">
        <v>0</v>
      </c>
      <c r="J55" s="4">
        <v>0</v>
      </c>
      <c r="K55" s="3">
        <v>40</v>
      </c>
      <c r="L55" s="3"/>
      <c r="M55" s="10"/>
      <c r="N55" s="38"/>
      <c r="O55" s="19">
        <v>45</v>
      </c>
      <c r="P55" s="19">
        <v>45</v>
      </c>
    </row>
    <row r="56" spans="1:16" ht="64.5" hidden="1" customHeight="1">
      <c r="A56" s="1" t="s">
        <v>68</v>
      </c>
      <c r="B56" s="18" t="s">
        <v>19</v>
      </c>
      <c r="C56" s="2" t="s">
        <v>36</v>
      </c>
      <c r="D56" s="2" t="s">
        <v>18</v>
      </c>
      <c r="E56" s="20">
        <v>982</v>
      </c>
      <c r="F56" s="20" t="s">
        <v>56</v>
      </c>
      <c r="G56" s="20" t="s">
        <v>53</v>
      </c>
      <c r="H56" s="20" t="s">
        <v>39</v>
      </c>
      <c r="I56" s="4">
        <v>0</v>
      </c>
      <c r="J56" s="4">
        <v>0</v>
      </c>
      <c r="K56" s="3">
        <v>10</v>
      </c>
      <c r="L56" s="3">
        <v>10</v>
      </c>
      <c r="M56" s="10"/>
      <c r="N56" s="38"/>
      <c r="O56" s="19">
        <v>10</v>
      </c>
      <c r="P56" s="19">
        <v>10</v>
      </c>
    </row>
    <row r="57" spans="1:16" ht="78.75" customHeight="1">
      <c r="A57" s="109" t="s">
        <v>68</v>
      </c>
      <c r="B57" s="101" t="s">
        <v>19</v>
      </c>
      <c r="C57" s="99" t="s">
        <v>36</v>
      </c>
      <c r="D57" s="107" t="s">
        <v>95</v>
      </c>
      <c r="E57" s="76">
        <v>982</v>
      </c>
      <c r="F57" s="76" t="s">
        <v>56</v>
      </c>
      <c r="G57" s="76" t="s">
        <v>53</v>
      </c>
      <c r="H57" s="76" t="s">
        <v>111</v>
      </c>
      <c r="I57" s="78">
        <v>0</v>
      </c>
      <c r="J57" s="78">
        <v>0</v>
      </c>
      <c r="K57" s="119">
        <v>0</v>
      </c>
      <c r="L57" s="3">
        <v>55</v>
      </c>
      <c r="M57" s="116">
        <v>10</v>
      </c>
      <c r="N57" s="114">
        <v>10</v>
      </c>
      <c r="O57" s="121">
        <v>10</v>
      </c>
      <c r="P57" s="118">
        <v>10</v>
      </c>
    </row>
    <row r="58" spans="1:16" ht="18" customHeight="1">
      <c r="A58" s="110"/>
      <c r="B58" s="111"/>
      <c r="C58" s="106"/>
      <c r="D58" s="108"/>
      <c r="E58" s="77"/>
      <c r="F58" s="77"/>
      <c r="G58" s="77"/>
      <c r="H58" s="77"/>
      <c r="I58" s="79"/>
      <c r="J58" s="79"/>
      <c r="K58" s="120"/>
      <c r="L58" s="3">
        <v>55</v>
      </c>
      <c r="M58" s="117"/>
      <c r="N58" s="115"/>
      <c r="O58" s="122"/>
      <c r="P58" s="118"/>
    </row>
    <row r="59" spans="1:16" ht="64.5" customHeight="1">
      <c r="A59" s="1" t="s">
        <v>76</v>
      </c>
      <c r="B59" s="17" t="s">
        <v>27</v>
      </c>
      <c r="C59" s="2" t="s">
        <v>75</v>
      </c>
      <c r="D59" s="2" t="s">
        <v>93</v>
      </c>
      <c r="E59" s="13">
        <v>982</v>
      </c>
      <c r="F59" s="13" t="s">
        <v>56</v>
      </c>
      <c r="G59" s="7" t="s">
        <v>78</v>
      </c>
      <c r="H59" s="13" t="s">
        <v>39</v>
      </c>
      <c r="I59" s="4">
        <v>0</v>
      </c>
      <c r="J59" s="4">
        <v>0</v>
      </c>
      <c r="K59" s="3">
        <v>33.756</v>
      </c>
      <c r="L59" s="3"/>
      <c r="M59" s="10">
        <v>23.3065</v>
      </c>
      <c r="N59" s="38">
        <v>25</v>
      </c>
      <c r="O59" s="16">
        <v>25</v>
      </c>
      <c r="P59" s="16">
        <v>25</v>
      </c>
    </row>
    <row r="60" spans="1:16" ht="81" hidden="1" customHeight="1">
      <c r="A60" s="1" t="s">
        <v>77</v>
      </c>
      <c r="B60" s="17" t="s">
        <v>19</v>
      </c>
      <c r="C60" s="2" t="s">
        <v>20</v>
      </c>
      <c r="D60" s="2" t="s">
        <v>93</v>
      </c>
      <c r="E60" s="13">
        <v>982</v>
      </c>
      <c r="F60" s="13" t="s">
        <v>56</v>
      </c>
      <c r="G60" s="13" t="s">
        <v>53</v>
      </c>
      <c r="H60" s="13" t="s">
        <v>39</v>
      </c>
      <c r="I60" s="4">
        <v>0</v>
      </c>
      <c r="J60" s="4">
        <v>0</v>
      </c>
      <c r="K60" s="8" t="s">
        <v>11</v>
      </c>
      <c r="L60" s="8" t="s">
        <v>11</v>
      </c>
      <c r="M60" s="11"/>
      <c r="N60" s="50"/>
      <c r="O60" s="9" t="s">
        <v>11</v>
      </c>
      <c r="P60" s="9" t="s">
        <v>11</v>
      </c>
    </row>
    <row r="61" spans="1:16" ht="83.25" customHeight="1">
      <c r="A61" s="1" t="s">
        <v>69</v>
      </c>
      <c r="B61" s="17" t="s">
        <v>37</v>
      </c>
      <c r="C61" s="2" t="s">
        <v>38</v>
      </c>
      <c r="D61" s="2" t="s">
        <v>93</v>
      </c>
      <c r="E61" s="13">
        <v>982</v>
      </c>
      <c r="F61" s="13" t="s">
        <v>56</v>
      </c>
      <c r="G61" s="13" t="s">
        <v>54</v>
      </c>
      <c r="H61" s="13" t="s">
        <v>39</v>
      </c>
      <c r="I61" s="4">
        <v>0</v>
      </c>
      <c r="J61" s="4">
        <v>0</v>
      </c>
      <c r="K61" s="3">
        <v>4342.4120000000003</v>
      </c>
      <c r="L61" s="3">
        <v>4500</v>
      </c>
      <c r="M61" s="10">
        <f>M62</f>
        <v>4997.8041400000002</v>
      </c>
      <c r="N61" s="38">
        <f>N62</f>
        <v>3128.3</v>
      </c>
      <c r="O61" s="16">
        <v>3178</v>
      </c>
      <c r="P61" s="16">
        <v>3478</v>
      </c>
    </row>
    <row r="62" spans="1:16" ht="159.75" customHeight="1">
      <c r="A62" s="1" t="s">
        <v>70</v>
      </c>
      <c r="B62" s="17" t="s">
        <v>19</v>
      </c>
      <c r="C62" s="2" t="s">
        <v>17</v>
      </c>
      <c r="D62" s="2" t="s">
        <v>93</v>
      </c>
      <c r="E62" s="13">
        <v>982</v>
      </c>
      <c r="F62" s="13" t="s">
        <v>56</v>
      </c>
      <c r="G62" s="13" t="s">
        <v>55</v>
      </c>
      <c r="H62" s="13" t="s">
        <v>39</v>
      </c>
      <c r="I62" s="4">
        <v>0</v>
      </c>
      <c r="J62" s="4">
        <v>0</v>
      </c>
      <c r="K62" s="3">
        <v>4342.4120000000003</v>
      </c>
      <c r="L62" s="3">
        <v>4500</v>
      </c>
      <c r="M62" s="10">
        <v>4997.8041400000002</v>
      </c>
      <c r="N62" s="38">
        <v>3128.3</v>
      </c>
      <c r="O62" s="16">
        <v>3178</v>
      </c>
      <c r="P62" s="16">
        <v>3478</v>
      </c>
    </row>
    <row r="63" spans="1:16">
      <c r="A63" s="51"/>
      <c r="B63" s="52"/>
      <c r="C63" s="53"/>
      <c r="D63" s="52"/>
      <c r="E63" s="54"/>
      <c r="F63" s="55"/>
      <c r="G63" s="56"/>
      <c r="H63" s="52"/>
    </row>
    <row r="64" spans="1:16">
      <c r="A64" s="51"/>
      <c r="B64" s="52"/>
      <c r="C64" s="53"/>
      <c r="D64" s="52"/>
      <c r="E64" s="54"/>
      <c r="F64" s="55"/>
      <c r="G64" s="56"/>
      <c r="H64" s="52"/>
    </row>
    <row r="65" spans="1:8">
      <c r="A65" s="51"/>
      <c r="B65" s="52"/>
      <c r="C65" s="53"/>
      <c r="D65" s="52"/>
      <c r="E65" s="54"/>
      <c r="F65" s="55"/>
      <c r="G65" s="56"/>
      <c r="H65" s="52"/>
    </row>
  </sheetData>
  <mergeCells count="93">
    <mergeCell ref="D16:D22"/>
    <mergeCell ref="D24:D27"/>
    <mergeCell ref="C23:C27"/>
    <mergeCell ref="B23:B27"/>
    <mergeCell ref="B53:B54"/>
    <mergeCell ref="C53:C54"/>
    <mergeCell ref="P57:P58"/>
    <mergeCell ref="K51:K52"/>
    <mergeCell ref="O51:O52"/>
    <mergeCell ref="O49:O50"/>
    <mergeCell ref="K49:K50"/>
    <mergeCell ref="P49:P50"/>
    <mergeCell ref="P51:P52"/>
    <mergeCell ref="P53:P54"/>
    <mergeCell ref="K57:K58"/>
    <mergeCell ref="O57:O58"/>
    <mergeCell ref="O53:O54"/>
    <mergeCell ref="K53:K54"/>
    <mergeCell ref="M49:M50"/>
    <mergeCell ref="N49:N50"/>
    <mergeCell ref="M51:M52"/>
    <mergeCell ref="N51:N52"/>
    <mergeCell ref="M11:M15"/>
    <mergeCell ref="N11:N15"/>
    <mergeCell ref="F57:F58"/>
    <mergeCell ref="G57:G58"/>
    <mergeCell ref="H57:H58"/>
    <mergeCell ref="I57:I58"/>
    <mergeCell ref="N53:N54"/>
    <mergeCell ref="J57:J58"/>
    <mergeCell ref="J49:J50"/>
    <mergeCell ref="M57:M58"/>
    <mergeCell ref="N57:N58"/>
    <mergeCell ref="M53:M54"/>
    <mergeCell ref="I51:I52"/>
    <mergeCell ref="J51:J52"/>
    <mergeCell ref="J53:J54"/>
    <mergeCell ref="G53:G54"/>
    <mergeCell ref="A23:A26"/>
    <mergeCell ref="A57:A58"/>
    <mergeCell ref="B57:B58"/>
    <mergeCell ref="C57:C58"/>
    <mergeCell ref="D57:D58"/>
    <mergeCell ref="A51:A52"/>
    <mergeCell ref="A53:A54"/>
    <mergeCell ref="D53:D54"/>
    <mergeCell ref="B51:B52"/>
    <mergeCell ref="C51:C52"/>
    <mergeCell ref="D51:D52"/>
    <mergeCell ref="E57:E58"/>
    <mergeCell ref="I49:I50"/>
    <mergeCell ref="A49:A50"/>
    <mergeCell ref="B49:B50"/>
    <mergeCell ref="C49:C50"/>
    <mergeCell ref="D49:D50"/>
    <mergeCell ref="F53:F54"/>
    <mergeCell ref="E53:E54"/>
    <mergeCell ref="G51:G52"/>
    <mergeCell ref="H51:H52"/>
    <mergeCell ref="E51:E52"/>
    <mergeCell ref="F51:F52"/>
    <mergeCell ref="A6:O6"/>
    <mergeCell ref="A7:O7"/>
    <mergeCell ref="I11:I15"/>
    <mergeCell ref="J11:J15"/>
    <mergeCell ref="K11:K15"/>
    <mergeCell ref="D8:D9"/>
    <mergeCell ref="C8:C9"/>
    <mergeCell ref="B8:B9"/>
    <mergeCell ref="A8:A9"/>
    <mergeCell ref="E8:H8"/>
    <mergeCell ref="I8:P8"/>
    <mergeCell ref="C11:C22"/>
    <mergeCell ref="B11:B22"/>
    <mergeCell ref="O11:O15"/>
    <mergeCell ref="L11:L15"/>
    <mergeCell ref="P11:P15"/>
    <mergeCell ref="M2:P2"/>
    <mergeCell ref="H53:H54"/>
    <mergeCell ref="I53:I54"/>
    <mergeCell ref="D11:D15"/>
    <mergeCell ref="E11:E15"/>
    <mergeCell ref="F11:F15"/>
    <mergeCell ref="G11:G15"/>
    <mergeCell ref="H11:H15"/>
    <mergeCell ref="F49:F50"/>
    <mergeCell ref="G49:G50"/>
    <mergeCell ref="E49:E50"/>
    <mergeCell ref="H49:H50"/>
    <mergeCell ref="A3:O3"/>
    <mergeCell ref="A4:O4"/>
    <mergeCell ref="A5:O5"/>
    <mergeCell ref="A11:A22"/>
  </mergeCells>
  <pageMargins left="0.47244094488188981" right="0.15748031496062992" top="0.31496062992125984" bottom="0.35433070866141736" header="0.31496062992125984" footer="0.31496062992125984"/>
  <pageSetup paperSize="9" scale="55" orientation="landscape" r:id="rId1"/>
  <rowBreaks count="2" manualBreakCount="2">
    <brk id="32" max="15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2018-07-26T23:52:19Z</cp:lastPrinted>
  <dcterms:created xsi:type="dcterms:W3CDTF">2015-09-15T05:43:17Z</dcterms:created>
  <dcterms:modified xsi:type="dcterms:W3CDTF">2018-11-08T04:55:43Z</dcterms:modified>
</cp:coreProperties>
</file>