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5600" windowHeight="101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M61" i="1" l="1"/>
  <c r="M59" i="1" s="1"/>
  <c r="M58" i="1" s="1"/>
  <c r="M20" i="1" s="1"/>
  <c r="M30" i="1"/>
  <c r="M17" i="1" s="1"/>
  <c r="M29" i="1"/>
  <c r="M28" i="1"/>
  <c r="M16" i="1" s="1"/>
  <c r="M32" i="1"/>
  <c r="M51" i="1"/>
  <c r="M50" i="1" s="1"/>
  <c r="M19" i="1" s="1"/>
  <c r="M71" i="1"/>
  <c r="M21" i="1" s="1"/>
  <c r="L11" i="1"/>
  <c r="N11" i="1"/>
  <c r="O11" i="1"/>
  <c r="P11" i="1"/>
  <c r="K11" i="1"/>
  <c r="L23" i="1"/>
  <c r="N23" i="1"/>
  <c r="O23" i="1"/>
  <c r="P23" i="1"/>
  <c r="K23" i="1"/>
  <c r="K61" i="1"/>
  <c r="K59" i="1"/>
  <c r="K58" i="1" s="1"/>
  <c r="N32" i="1"/>
  <c r="O32" i="1"/>
  <c r="P32" i="1"/>
  <c r="M23" i="1" l="1"/>
  <c r="M18" i="1"/>
  <c r="M11" i="1" s="1"/>
</calcChain>
</file>

<file path=xl/sharedStrings.xml><?xml version="1.0" encoding="utf-8"?>
<sst xmlns="http://schemas.openxmlformats.org/spreadsheetml/2006/main" count="339" uniqueCount="107">
  <si>
    <t>№ п/п</t>
  </si>
  <si>
    <t>МУНИЦИПАЛЬНОЙ ПРОГРАММЫ ЯКОВЛЕВСКОГО МУНИЦИПАЛЬНОГО РАЙОНА</t>
  </si>
  <si>
    <t>РЕСУРСНОЕ ОБЕСПЕЧЕНИЕ РЕАЛИЗАЦИИ</t>
  </si>
  <si>
    <t xml:space="preserve">ЗА СЧЕТ СРЕДСТВ БЮДЖЕТА ЯКОВЛЕВСКОГО МУНИЦИПАЛЬНОГО РАЙОНА </t>
  </si>
  <si>
    <t>Статус</t>
  </si>
  <si>
    <t>Муниципальная программа</t>
  </si>
  <si>
    <t>Наименование</t>
  </si>
  <si>
    <t>Ответственный исполнитель, соисполнители</t>
  </si>
  <si>
    <t>Расходы ( тыс. руб.), годы</t>
  </si>
  <si>
    <t>1.</t>
  </si>
  <si>
    <t>Подпрограмма № 1</t>
  </si>
  <si>
    <t>-</t>
  </si>
  <si>
    <t>Мероприятие по поддержке талантливых детей и молодежи</t>
  </si>
  <si>
    <t>Мероприятие по поддержке системы непрерывного образования, работа с кадрами.</t>
  </si>
  <si>
    <t>Мероприятие по улучшению материально-технической базы учреждений культуры</t>
  </si>
  <si>
    <t>Мероприятие, направленное на профилактику экстремизма и терроризма</t>
  </si>
  <si>
    <t>Подпрограмма № 2</t>
  </si>
  <si>
    <t>Мероприятие по укреплению материально-технической базы, созданию комфортной среды для пользователей библиотек.</t>
  </si>
  <si>
    <t>Мероприятие по поддержке системы непрерывного профессиональ-ного образования работников библиотек</t>
  </si>
  <si>
    <t>Мероприятие по проведению мероприятий в поддержку чтения</t>
  </si>
  <si>
    <t>Подпрограмма № 3</t>
  </si>
  <si>
    <t>Мероприятие по осуществлению руководства и управления в сфере установленных функций органов местного самоуправления
в области культуры муниципальным казенным учреждением</t>
  </si>
  <si>
    <t xml:space="preserve"> МКУ                                    "Управление КС и МП"  </t>
  </si>
  <si>
    <t>мероприятие</t>
  </si>
  <si>
    <t>Мероприятие по открытию Памятников(стелл) землякам,погибшим  в годы ВОВ</t>
  </si>
  <si>
    <t>Всего</t>
  </si>
  <si>
    <t>Код бюджетной классификации</t>
  </si>
  <si>
    <t>ГРБС</t>
  </si>
  <si>
    <t>РзПр</t>
  </si>
  <si>
    <t>ЦСР</t>
  </si>
  <si>
    <t>ВР</t>
  </si>
  <si>
    <t>основное мероприятие</t>
  </si>
  <si>
    <t>2.1.2</t>
  </si>
  <si>
    <t>2.1.3</t>
  </si>
  <si>
    <t>2.1.4</t>
  </si>
  <si>
    <t>2.1.5</t>
  </si>
  <si>
    <t>3.1.2</t>
  </si>
  <si>
    <t>3.1.3</t>
  </si>
  <si>
    <t>3.1.4</t>
  </si>
  <si>
    <t>1.1.1</t>
  </si>
  <si>
    <t>Организация мероприятий направленных на патриотическое воспитание граждан</t>
  </si>
  <si>
    <t>Проведение массовых мероприятий патриотической направленности</t>
  </si>
  <si>
    <t>Информационное обеспечение в области патриотического воспитания</t>
  </si>
  <si>
    <t>Отдельное мероприятие</t>
  </si>
  <si>
    <t>Мероприятие по осуществлению руководства и управления в сфере культуры</t>
  </si>
  <si>
    <t>000</t>
  </si>
  <si>
    <t>0801</t>
  </si>
  <si>
    <t>0000</t>
  </si>
  <si>
    <t>04 0 00 00000</t>
  </si>
  <si>
    <t>04 1 00 00000</t>
  </si>
  <si>
    <t>04 1 01 00000</t>
  </si>
  <si>
    <t>04 1 01 20090</t>
  </si>
  <si>
    <t>04 1 01 70010</t>
  </si>
  <si>
    <t>04 2 00 00000</t>
  </si>
  <si>
    <t>04 2 01 00000</t>
  </si>
  <si>
    <t>04 2 01 20230</t>
  </si>
  <si>
    <t>04 2 01 70010</t>
  </si>
  <si>
    <t>04 3 00 00000</t>
  </si>
  <si>
    <t>04 3 01 00000</t>
  </si>
  <si>
    <t>04 3 01 20100</t>
  </si>
  <si>
    <t>04 4 00 00000</t>
  </si>
  <si>
    <t>04 4 0070010</t>
  </si>
  <si>
    <t>0804</t>
  </si>
  <si>
    <t>1.1</t>
  </si>
  <si>
    <t>1.1.2</t>
  </si>
  <si>
    <t>1.1.3</t>
  </si>
  <si>
    <t>1.1.4</t>
  </si>
  <si>
    <t>2</t>
  </si>
  <si>
    <t>2.1</t>
  </si>
  <si>
    <t>2.1.1</t>
  </si>
  <si>
    <t>3.</t>
  </si>
  <si>
    <t>3.1</t>
  </si>
  <si>
    <t>3.1.1</t>
  </si>
  <si>
    <t>3.1.1.1</t>
  </si>
  <si>
    <t>3.1.1.2</t>
  </si>
  <si>
    <t>4.</t>
  </si>
  <si>
    <t>4.1</t>
  </si>
  <si>
    <t>Организация и проведение социально-значимых культурно-массовых мероприятий   МБУ «МРДК»</t>
  </si>
  <si>
    <t xml:space="preserve">Расходы на обеспечение деятельности (оказание  услуг,выполнение работ) МБУ «МРДК»   
</t>
  </si>
  <si>
    <t xml:space="preserve">Расходы на обеспечение деятельности (оказание  услуг,выполнение работ) МБОУ ДО «ЯДШИ»
</t>
  </si>
  <si>
    <t>Организация и проведжение мероприятий по развитию библиотечного дела, популяризации чтения МКУ "МБ"</t>
  </si>
  <si>
    <t>Расходы на обеспечение деятельности (оказание  услуг,выполнение работ) МКУ «МБ»</t>
  </si>
  <si>
    <t>Содержание и ремонт памятников и объектов культурного наследия</t>
  </si>
  <si>
    <t>3.2</t>
  </si>
  <si>
    <t>3.2.1.</t>
  </si>
  <si>
    <t>04 3 02 203 20</t>
  </si>
  <si>
    <t xml:space="preserve">Обеспечение деятельности учреждений культуры (МБУ «МРДК», МБОУ ДО «ЯДШИ»,                   Музей)  </t>
  </si>
  <si>
    <t>Обеспечение деятельности библиотек (МКУ "МБ")</t>
  </si>
  <si>
    <t>Мероприятия по патриотическому  воспитанию граждан Яковлевского муниципального района</t>
  </si>
  <si>
    <t>0703</t>
  </si>
  <si>
    <t>611</t>
  </si>
  <si>
    <t>982</t>
  </si>
  <si>
    <t xml:space="preserve">"РАЗВИТИЕ КУЛЬТУРЫ В ЯКОВЛЕВСКОМ МУНИЦИПАЛЬНОМ РАЙОНЕ" НА 2014-2020 ГОДЫ </t>
  </si>
  <si>
    <t>1.1.5</t>
  </si>
  <si>
    <t>Мероприятие по обеспечению антитеррористической защищенности объектов (территорий)</t>
  </si>
  <si>
    <t>«Развитие культуры  в Яковлевском муниципальном районе» на 2014-2020 годы</t>
  </si>
  <si>
    <t xml:space="preserve">«Сохранение и развитие культуры в Яковлевском муниципальном районе» на 2014-2020 годы </t>
  </si>
  <si>
    <t>«Сохранение и развитие библиотечно-информационного дела в Яковлевском муниципальном районе»на 2014-2020 годы</t>
  </si>
  <si>
    <t>«Патриотическое воспитание граждан Российской Федерации в Яковлевском муниципальном районе» на 2014-2020 годы</t>
  </si>
  <si>
    <t>1202</t>
  </si>
  <si>
    <t>1.1.6</t>
  </si>
  <si>
    <t>Информационое освещение деятельности учреждений в средствах массовой информации</t>
  </si>
  <si>
    <t>Расходы на обеспечение деятельности (оказание  услуг,выполнение работ) Музей</t>
  </si>
  <si>
    <t xml:space="preserve">  МКУ                                    "Управление культуры"  </t>
  </si>
  <si>
    <t xml:space="preserve">   МКУ                                    "Управление культуры"   </t>
  </si>
  <si>
    <t xml:space="preserve">   МКУ                                    "Управление культуры"    </t>
  </si>
  <si>
    <r>
      <t>Приложение № 4                                                                                                                             к муниципальной программе Яковлевского муниципального района  "Развитие культуры  в Яковлевском муниципальном районе» на 2014-2020 годы,  утвержденной постановлением Администрации Яковлевского муниципального района                                        от 16.12.2015г. №444-НПА                                                                              в редакции постановления
от</t>
    </r>
    <r>
      <rPr>
        <sz val="12"/>
        <color theme="0"/>
        <rFont val="Times New Roman"/>
        <family val="1"/>
        <charset val="204"/>
      </rPr>
      <t xml:space="preserve"> 16.12.2015   </t>
    </r>
    <r>
      <rPr>
        <sz val="12"/>
        <color theme="1"/>
        <rFont val="Times New Roman"/>
        <family val="1"/>
        <charset val="204"/>
      </rPr>
      <t xml:space="preserve">№ </t>
    </r>
    <r>
      <rPr>
        <sz val="12"/>
        <color theme="0"/>
        <rFont val="Times New Roman"/>
        <family val="1"/>
        <charset val="204"/>
      </rPr>
      <t>444-НПА</t>
    </r>
    <r>
      <rPr>
        <sz val="12"/>
        <color theme="1"/>
        <rFont val="Times New Roman"/>
        <family val="1"/>
        <charset val="204"/>
      </rPr>
      <t xml:space="preserve">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</si>
</sst>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#,##0.0000"/>
    <numFmt numFmtId="166" formatCode="#,##0.0000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Symbol"/>
      <family val="1"/>
      <charset val="2"/>
    </font>
    <font>
      <sz val="12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49" fontId="1" fillId="2" borderId="3" xfId="0" applyNumberFormat="1" applyFont="1" applyFill="1" applyBorder="1" applyAlignment="1">
      <alignment horizontal="left" vertical="center" wrapText="1"/>
    </xf>
    <xf numFmtId="49" fontId="1" fillId="2" borderId="4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49" fontId="1" fillId="0" borderId="0" xfId="0" applyNumberFormat="1" applyFont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1" fillId="0" borderId="0" xfId="0" applyNumberFormat="1" applyFont="1" applyBorder="1" applyAlignment="1">
      <alignment wrapText="1"/>
    </xf>
    <xf numFmtId="49" fontId="1" fillId="0" borderId="0" xfId="0" applyNumberFormat="1" applyFont="1" applyAlignment="1">
      <alignment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4" fontId="1" fillId="2" borderId="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64" fontId="1" fillId="0" borderId="1" xfId="0" applyNumberFormat="1" applyFont="1" applyFill="1" applyBorder="1" applyAlignment="1">
      <alignment wrapText="1"/>
    </xf>
    <xf numFmtId="164" fontId="3" fillId="2" borderId="1" xfId="0" applyNumberFormat="1" applyFont="1" applyFill="1" applyBorder="1" applyAlignment="1">
      <alignment wrapText="1"/>
    </xf>
    <xf numFmtId="2" fontId="1" fillId="2" borderId="2" xfId="0" applyNumberFormat="1" applyFont="1" applyFill="1" applyBorder="1" applyAlignment="1">
      <alignment wrapText="1"/>
    </xf>
    <xf numFmtId="2" fontId="1" fillId="2" borderId="3" xfId="0" applyNumberFormat="1" applyFont="1" applyFill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2" fillId="2" borderId="0" xfId="0" applyFont="1" applyFill="1" applyAlignment="1">
      <alignment horizontal="center" wrapText="1"/>
    </xf>
    <xf numFmtId="49" fontId="1" fillId="2" borderId="0" xfId="0" applyNumberFormat="1" applyFont="1" applyFill="1" applyAlignment="1">
      <alignment vertical="center" wrapText="1"/>
    </xf>
    <xf numFmtId="0" fontId="1" fillId="0" borderId="0" xfId="0" applyFont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horizontal="left" vertical="top" wrapText="1"/>
    </xf>
    <xf numFmtId="49" fontId="1" fillId="2" borderId="4" xfId="0" applyNumberFormat="1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wrapText="1"/>
    </xf>
    <xf numFmtId="0" fontId="1" fillId="2" borderId="3" xfId="0" applyFont="1" applyFill="1" applyBorder="1" applyAlignment="1">
      <alignment vertical="top" wrapText="1"/>
    </xf>
    <xf numFmtId="2" fontId="1" fillId="2" borderId="4" xfId="0" applyNumberFormat="1" applyFont="1" applyFill="1" applyBorder="1" applyAlignment="1">
      <alignment wrapText="1"/>
    </xf>
    <xf numFmtId="49" fontId="1" fillId="2" borderId="3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wrapText="1"/>
    </xf>
    <xf numFmtId="2" fontId="2" fillId="0" borderId="1" xfId="0" applyNumberFormat="1" applyFont="1" applyBorder="1" applyAlignment="1">
      <alignment wrapText="1"/>
    </xf>
    <xf numFmtId="2" fontId="2" fillId="2" borderId="1" xfId="0" applyNumberFormat="1" applyFont="1" applyFill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wrapText="1"/>
    </xf>
    <xf numFmtId="0" fontId="1" fillId="2" borderId="3" xfId="0" applyFont="1" applyFill="1" applyBorder="1" applyAlignment="1">
      <alignment vertical="top" wrapText="1"/>
    </xf>
    <xf numFmtId="0" fontId="1" fillId="3" borderId="0" xfId="0" applyFont="1" applyFill="1" applyAlignment="1">
      <alignment wrapText="1"/>
    </xf>
    <xf numFmtId="2" fontId="2" fillId="0" borderId="1" xfId="0" applyNumberFormat="1" applyFont="1" applyBorder="1" applyAlignment="1">
      <alignment wrapText="1"/>
    </xf>
    <xf numFmtId="2" fontId="1" fillId="0" borderId="1" xfId="0" applyNumberFormat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vertical="top" wrapText="1"/>
    </xf>
    <xf numFmtId="49" fontId="1" fillId="0" borderId="1" xfId="0" applyNumberFormat="1" applyFont="1" applyFill="1" applyBorder="1" applyAlignment="1">
      <alignment horizontal="left" wrapText="1"/>
    </xf>
    <xf numFmtId="164" fontId="3" fillId="0" borderId="1" xfId="0" applyNumberFormat="1" applyFont="1" applyFill="1" applyBorder="1" applyAlignment="1">
      <alignment wrapText="1"/>
    </xf>
    <xf numFmtId="2" fontId="3" fillId="0" borderId="1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horizontal="left" vertical="top" wrapText="1"/>
    </xf>
    <xf numFmtId="165" fontId="1" fillId="0" borderId="0" xfId="0" applyNumberFormat="1" applyFont="1" applyAlignment="1">
      <alignment horizontal="center" wrapText="1"/>
    </xf>
    <xf numFmtId="165" fontId="1" fillId="0" borderId="0" xfId="0" applyNumberFormat="1" applyFont="1" applyAlignment="1">
      <alignment wrapText="1"/>
    </xf>
    <xf numFmtId="166" fontId="1" fillId="2" borderId="1" xfId="0" applyNumberFormat="1" applyFont="1" applyFill="1" applyBorder="1" applyAlignment="1">
      <alignment wrapText="1"/>
    </xf>
    <xf numFmtId="166" fontId="2" fillId="0" borderId="1" xfId="0" applyNumberFormat="1" applyFont="1" applyBorder="1" applyAlignment="1">
      <alignment wrapText="1"/>
    </xf>
    <xf numFmtId="166" fontId="1" fillId="2" borderId="2" xfId="0" applyNumberFormat="1" applyFont="1" applyFill="1" applyBorder="1" applyAlignment="1">
      <alignment wrapText="1"/>
    </xf>
    <xf numFmtId="166" fontId="1" fillId="2" borderId="3" xfId="0" applyNumberFormat="1" applyFont="1" applyFill="1" applyBorder="1" applyAlignment="1">
      <alignment wrapText="1"/>
    </xf>
    <xf numFmtId="166" fontId="1" fillId="2" borderId="4" xfId="0" applyNumberFormat="1" applyFont="1" applyFill="1" applyBorder="1" applyAlignment="1">
      <alignment wrapText="1"/>
    </xf>
    <xf numFmtId="166" fontId="1" fillId="0" borderId="1" xfId="0" applyNumberFormat="1" applyFont="1" applyBorder="1" applyAlignment="1">
      <alignment wrapText="1"/>
    </xf>
    <xf numFmtId="166" fontId="3" fillId="2" borderId="1" xfId="0" applyNumberFormat="1" applyFont="1" applyFill="1" applyBorder="1" applyAlignment="1">
      <alignment wrapText="1"/>
    </xf>
    <xf numFmtId="166" fontId="1" fillId="0" borderId="1" xfId="0" applyNumberFormat="1" applyFont="1" applyFill="1" applyBorder="1" applyAlignment="1">
      <alignment wrapText="1"/>
    </xf>
    <xf numFmtId="166" fontId="3" fillId="0" borderId="1" xfId="0" applyNumberFormat="1" applyFont="1" applyFill="1" applyBorder="1" applyAlignment="1">
      <alignment wrapText="1"/>
    </xf>
    <xf numFmtId="1" fontId="1" fillId="2" borderId="4" xfId="0" applyNumberFormat="1" applyFont="1" applyFill="1" applyBorder="1" applyAlignment="1">
      <alignment horizontal="center" wrapText="1"/>
    </xf>
    <xf numFmtId="1" fontId="1" fillId="2" borderId="1" xfId="0" applyNumberFormat="1" applyFont="1" applyFill="1" applyBorder="1" applyAlignment="1">
      <alignment horizontal="center" wrapText="1"/>
    </xf>
    <xf numFmtId="4" fontId="1" fillId="0" borderId="2" xfId="0" applyNumberFormat="1" applyFont="1" applyFill="1" applyBorder="1" applyAlignment="1">
      <alignment horizontal="center" wrapText="1"/>
    </xf>
    <xf numFmtId="4" fontId="1" fillId="0" borderId="4" xfId="0" applyNumberFormat="1" applyFont="1" applyFill="1" applyBorder="1" applyAlignment="1">
      <alignment horizontal="center" wrapText="1"/>
    </xf>
    <xf numFmtId="166" fontId="2" fillId="0" borderId="1" xfId="0" applyNumberFormat="1" applyFont="1" applyBorder="1" applyAlignment="1">
      <alignment wrapText="1"/>
    </xf>
    <xf numFmtId="2" fontId="1" fillId="0" borderId="2" xfId="0" applyNumberFormat="1" applyFont="1" applyFill="1" applyBorder="1" applyAlignment="1">
      <alignment wrapText="1"/>
    </xf>
    <xf numFmtId="2" fontId="1" fillId="0" borderId="4" xfId="0" applyNumberFormat="1" applyFont="1" applyFill="1" applyBorder="1" applyAlignment="1">
      <alignment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49" fontId="1" fillId="0" borderId="2" xfId="0" applyNumberFormat="1" applyFont="1" applyFill="1" applyBorder="1" applyAlignment="1">
      <alignment horizontal="left" vertical="top" wrapText="1"/>
    </xf>
    <xf numFmtId="49" fontId="1" fillId="0" borderId="4" xfId="0" applyNumberFormat="1" applyFont="1" applyFill="1" applyBorder="1" applyAlignment="1">
      <alignment horizontal="left" vertical="top" wrapText="1"/>
    </xf>
    <xf numFmtId="166" fontId="1" fillId="0" borderId="2" xfId="0" applyNumberFormat="1" applyFont="1" applyFill="1" applyBorder="1" applyAlignment="1">
      <alignment horizontal="right" wrapText="1"/>
    </xf>
    <xf numFmtId="166" fontId="1" fillId="0" borderId="4" xfId="0" applyNumberFormat="1" applyFont="1" applyFill="1" applyBorder="1" applyAlignment="1">
      <alignment horizontal="right" wrapText="1"/>
    </xf>
    <xf numFmtId="2" fontId="1" fillId="0" borderId="2" xfId="0" applyNumberFormat="1" applyFont="1" applyFill="1" applyBorder="1" applyAlignment="1">
      <alignment horizontal="right" wrapText="1"/>
    </xf>
    <xf numFmtId="2" fontId="1" fillId="0" borderId="4" xfId="0" applyNumberFormat="1" applyFont="1" applyFill="1" applyBorder="1" applyAlignment="1">
      <alignment horizontal="right" wrapText="1"/>
    </xf>
    <xf numFmtId="49" fontId="1" fillId="0" borderId="2" xfId="0" applyNumberFormat="1" applyFont="1" applyFill="1" applyBorder="1" applyAlignment="1">
      <alignment horizontal="center" wrapText="1"/>
    </xf>
    <xf numFmtId="49" fontId="1" fillId="0" borderId="4" xfId="0" applyNumberFormat="1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1" fillId="0" borderId="2" xfId="0" applyNumberFormat="1" applyFont="1" applyFill="1" applyBorder="1" applyAlignment="1">
      <alignment wrapText="1"/>
    </xf>
    <xf numFmtId="164" fontId="1" fillId="0" borderId="4" xfId="0" applyNumberFormat="1" applyFont="1" applyFill="1" applyBorder="1" applyAlignment="1">
      <alignment wrapText="1"/>
    </xf>
    <xf numFmtId="2" fontId="1" fillId="0" borderId="1" xfId="0" applyNumberFormat="1" applyFont="1" applyFill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2" fontId="1" fillId="2" borderId="2" xfId="0" applyNumberFormat="1" applyFont="1" applyFill="1" applyBorder="1" applyAlignment="1">
      <alignment wrapText="1"/>
    </xf>
    <xf numFmtId="2" fontId="1" fillId="2" borderId="3" xfId="0" applyNumberFormat="1" applyFont="1" applyFill="1" applyBorder="1" applyAlignment="1">
      <alignment wrapText="1"/>
    </xf>
    <xf numFmtId="2" fontId="1" fillId="2" borderId="4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 wrapText="1"/>
    </xf>
    <xf numFmtId="4" fontId="1" fillId="2" borderId="3" xfId="0" applyNumberFormat="1" applyFont="1" applyFill="1" applyBorder="1" applyAlignment="1">
      <alignment horizontal="center" wrapText="1"/>
    </xf>
    <xf numFmtId="4" fontId="1" fillId="2" borderId="4" xfId="0" applyNumberFormat="1" applyFont="1" applyFill="1" applyBorder="1" applyAlignment="1">
      <alignment horizontal="center" wrapText="1"/>
    </xf>
    <xf numFmtId="164" fontId="1" fillId="2" borderId="2" xfId="0" applyNumberFormat="1" applyFont="1" applyFill="1" applyBorder="1" applyAlignment="1">
      <alignment wrapText="1"/>
    </xf>
    <xf numFmtId="164" fontId="1" fillId="2" borderId="3" xfId="0" applyNumberFormat="1" applyFont="1" applyFill="1" applyBorder="1" applyAlignment="1">
      <alignment wrapText="1"/>
    </xf>
    <xf numFmtId="164" fontId="1" fillId="2" borderId="4" xfId="0" applyNumberFormat="1" applyFont="1" applyFill="1" applyBorder="1" applyAlignment="1">
      <alignment wrapText="1"/>
    </xf>
    <xf numFmtId="2" fontId="2" fillId="0" borderId="1" xfId="0" applyNumberFormat="1" applyFont="1" applyBorder="1" applyAlignment="1">
      <alignment horizontal="center" wrapText="1"/>
    </xf>
    <xf numFmtId="4" fontId="2" fillId="2" borderId="2" xfId="0" applyNumberFormat="1" applyFont="1" applyFill="1" applyBorder="1" applyAlignment="1">
      <alignment horizontal="center" wrapText="1"/>
    </xf>
    <xf numFmtId="4" fontId="2" fillId="2" borderId="3" xfId="0" applyNumberFormat="1" applyFont="1" applyFill="1" applyBorder="1" applyAlignment="1">
      <alignment horizontal="center" wrapText="1"/>
    </xf>
    <xf numFmtId="4" fontId="2" fillId="2" borderId="4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3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0" borderId="0" xfId="0" applyFont="1" applyAlignment="1">
      <alignment horizontal="righ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49" fontId="2" fillId="0" borderId="1" xfId="0" applyNumberFormat="1" applyFont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0" fontId="1" fillId="2" borderId="4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tabSelected="1" view="pageBreakPreview" topLeftCell="D2" zoomScale="69" zoomScaleNormal="100" zoomScaleSheetLayoutView="69" workbookViewId="0">
      <selection activeCell="T2" sqref="T2"/>
    </sheetView>
  </sheetViews>
  <sheetFormatPr defaultRowHeight="15.75" x14ac:dyDescent="0.25"/>
  <cols>
    <col min="1" max="1" width="9.7109375" style="18" customWidth="1"/>
    <col min="2" max="2" width="23.5703125" style="1" customWidth="1"/>
    <col min="3" max="3" width="26.85546875" style="3" customWidth="1"/>
    <col min="4" max="4" width="27.5703125" style="1" customWidth="1"/>
    <col min="5" max="5" width="8.28515625" style="33" customWidth="1"/>
    <col min="6" max="6" width="5.85546875" style="35" customWidth="1"/>
    <col min="7" max="7" width="18.7109375" style="37" customWidth="1"/>
    <col min="8" max="8" width="6.140625" style="1" customWidth="1"/>
    <col min="9" max="9" width="7.42578125" style="1" customWidth="1"/>
    <col min="10" max="10" width="8.7109375" style="1" customWidth="1"/>
    <col min="11" max="11" width="14.7109375" style="1" customWidth="1"/>
    <col min="12" max="12" width="11" style="1" hidden="1" customWidth="1"/>
    <col min="13" max="13" width="17.85546875" style="89" customWidth="1"/>
    <col min="14" max="14" width="15" style="1" customWidth="1"/>
    <col min="15" max="16" width="13.28515625" style="1" customWidth="1"/>
    <col min="17" max="18" width="9.140625" style="1"/>
    <col min="19" max="19" width="11.7109375" style="1" bestFit="1" customWidth="1"/>
    <col min="20" max="16384" width="9.140625" style="1"/>
  </cols>
  <sheetData>
    <row r="1" spans="1:16" ht="15.75" hidden="1" customHeight="1" x14ac:dyDescent="0.25">
      <c r="J1" s="56"/>
      <c r="K1" s="56"/>
      <c r="L1" s="56"/>
      <c r="M1" s="88"/>
      <c r="N1" s="56"/>
      <c r="O1" s="56"/>
      <c r="P1" s="56"/>
    </row>
    <row r="2" spans="1:16" ht="151.5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6"/>
      <c r="M2" s="160" t="s">
        <v>106</v>
      </c>
      <c r="N2" s="160"/>
      <c r="O2" s="160"/>
      <c r="P2" s="160"/>
    </row>
    <row r="3" spans="1:16" ht="15.75" customHeight="1" x14ac:dyDescent="0.25">
      <c r="A3" s="135" t="s">
        <v>2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54"/>
    </row>
    <row r="4" spans="1:16" ht="15.75" customHeight="1" x14ac:dyDescent="0.25">
      <c r="A4" s="135" t="s">
        <v>1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54"/>
    </row>
    <row r="5" spans="1:16" ht="15.75" customHeight="1" x14ac:dyDescent="0.25">
      <c r="A5" s="135" t="s">
        <v>92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54"/>
    </row>
    <row r="6" spans="1:16" ht="15.75" customHeight="1" x14ac:dyDescent="0.25">
      <c r="A6" s="135" t="s">
        <v>3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54"/>
    </row>
    <row r="7" spans="1:16" x14ac:dyDescent="0.25">
      <c r="A7" s="136"/>
      <c r="B7" s="136"/>
      <c r="C7" s="136"/>
      <c r="D7" s="136"/>
      <c r="E7" s="136"/>
      <c r="F7" s="136"/>
      <c r="G7" s="136"/>
      <c r="H7" s="136"/>
      <c r="I7" s="137"/>
      <c r="J7" s="137"/>
      <c r="K7" s="137"/>
      <c r="L7" s="137"/>
      <c r="M7" s="137"/>
      <c r="N7" s="137"/>
      <c r="O7" s="137"/>
      <c r="P7" s="58"/>
    </row>
    <row r="8" spans="1:16" ht="31.5" customHeight="1" x14ac:dyDescent="0.25">
      <c r="A8" s="131" t="s">
        <v>0</v>
      </c>
      <c r="B8" s="148" t="s">
        <v>4</v>
      </c>
      <c r="C8" s="148" t="s">
        <v>6</v>
      </c>
      <c r="D8" s="148" t="s">
        <v>7</v>
      </c>
      <c r="E8" s="155" t="s">
        <v>26</v>
      </c>
      <c r="F8" s="155"/>
      <c r="G8" s="155"/>
      <c r="H8" s="155"/>
      <c r="I8" s="155" t="s">
        <v>8</v>
      </c>
      <c r="J8" s="155"/>
      <c r="K8" s="155"/>
      <c r="L8" s="155"/>
      <c r="M8" s="155"/>
      <c r="N8" s="155"/>
      <c r="O8" s="155"/>
      <c r="P8" s="155"/>
    </row>
    <row r="9" spans="1:16" x14ac:dyDescent="0.25">
      <c r="A9" s="150"/>
      <c r="B9" s="149"/>
      <c r="C9" s="149"/>
      <c r="D9" s="149"/>
      <c r="E9" s="29" t="s">
        <v>27</v>
      </c>
      <c r="F9" s="30" t="s">
        <v>28</v>
      </c>
      <c r="G9" s="29" t="s">
        <v>29</v>
      </c>
      <c r="H9" s="9" t="s">
        <v>30</v>
      </c>
      <c r="I9" s="20">
        <v>2014</v>
      </c>
      <c r="J9" s="20">
        <v>2015</v>
      </c>
      <c r="K9" s="20">
        <v>2016</v>
      </c>
      <c r="L9" s="20">
        <v>2017</v>
      </c>
      <c r="M9" s="99">
        <v>2017</v>
      </c>
      <c r="N9" s="20">
        <v>2018</v>
      </c>
      <c r="O9" s="9">
        <v>2019</v>
      </c>
      <c r="P9" s="9">
        <v>2020</v>
      </c>
    </row>
    <row r="10" spans="1:16" ht="16.5" customHeight="1" x14ac:dyDescent="0.25">
      <c r="A10" s="7">
        <v>1</v>
      </c>
      <c r="B10" s="9">
        <v>2</v>
      </c>
      <c r="C10" s="9">
        <v>3</v>
      </c>
      <c r="D10" s="9">
        <v>4</v>
      </c>
      <c r="E10" s="29">
        <v>5</v>
      </c>
      <c r="F10" s="30">
        <v>6</v>
      </c>
      <c r="G10" s="29">
        <v>7</v>
      </c>
      <c r="H10" s="9">
        <v>8</v>
      </c>
      <c r="I10" s="9">
        <v>9</v>
      </c>
      <c r="J10" s="9">
        <v>10</v>
      </c>
      <c r="K10" s="9">
        <v>11</v>
      </c>
      <c r="L10" s="9">
        <v>12</v>
      </c>
      <c r="M10" s="100">
        <v>12</v>
      </c>
      <c r="N10" s="9">
        <v>13</v>
      </c>
      <c r="O10" s="9">
        <v>14</v>
      </c>
      <c r="P10" s="9">
        <v>14</v>
      </c>
    </row>
    <row r="11" spans="1:16" ht="9" customHeight="1" x14ac:dyDescent="0.25">
      <c r="A11" s="131"/>
      <c r="B11" s="133" t="s">
        <v>5</v>
      </c>
      <c r="C11" s="156" t="s">
        <v>95</v>
      </c>
      <c r="D11" s="162" t="s">
        <v>25</v>
      </c>
      <c r="E11" s="165">
        <v>982</v>
      </c>
      <c r="F11" s="165" t="s">
        <v>47</v>
      </c>
      <c r="G11" s="165" t="s">
        <v>48</v>
      </c>
      <c r="H11" s="165" t="s">
        <v>45</v>
      </c>
      <c r="I11" s="144">
        <v>0</v>
      </c>
      <c r="J11" s="145">
        <v>0</v>
      </c>
      <c r="K11" s="126">
        <f>K16+K17+K18+K19+K20+K21+K22</f>
        <v>24210.054499999998</v>
      </c>
      <c r="L11" s="126">
        <f t="shared" ref="L11:P11" si="0">L16+L17+L18+L19+L20+L21+L22</f>
        <v>29248</v>
      </c>
      <c r="M11" s="103">
        <f>M16+M17+M18+M19+M20+M21+M22</f>
        <v>28653.280780000001</v>
      </c>
      <c r="N11" s="126">
        <f t="shared" si="0"/>
        <v>23972</v>
      </c>
      <c r="O11" s="126">
        <f t="shared" si="0"/>
        <v>26798</v>
      </c>
      <c r="P11" s="126">
        <f t="shared" si="0"/>
        <v>27706</v>
      </c>
    </row>
    <row r="12" spans="1:16" ht="29.25" hidden="1" customHeight="1" x14ac:dyDescent="0.25">
      <c r="A12" s="132"/>
      <c r="B12" s="134"/>
      <c r="C12" s="157"/>
      <c r="D12" s="163"/>
      <c r="E12" s="165"/>
      <c r="F12" s="165"/>
      <c r="G12" s="165"/>
      <c r="H12" s="165"/>
      <c r="I12" s="144"/>
      <c r="J12" s="146"/>
      <c r="K12" s="126"/>
      <c r="L12" s="126"/>
      <c r="M12" s="103"/>
      <c r="N12" s="126"/>
      <c r="O12" s="126"/>
      <c r="P12" s="126"/>
    </row>
    <row r="13" spans="1:16" ht="29.25" hidden="1" customHeight="1" x14ac:dyDescent="0.25">
      <c r="A13" s="132"/>
      <c r="B13" s="134"/>
      <c r="C13" s="157"/>
      <c r="D13" s="163"/>
      <c r="E13" s="165"/>
      <c r="F13" s="165"/>
      <c r="G13" s="165"/>
      <c r="H13" s="165"/>
      <c r="I13" s="144"/>
      <c r="J13" s="146"/>
      <c r="K13" s="126"/>
      <c r="L13" s="126"/>
      <c r="M13" s="103"/>
      <c r="N13" s="126"/>
      <c r="O13" s="126"/>
      <c r="P13" s="126"/>
    </row>
    <row r="14" spans="1:16" ht="29.25" hidden="1" customHeight="1" x14ac:dyDescent="0.25">
      <c r="A14" s="132"/>
      <c r="B14" s="134"/>
      <c r="C14" s="157"/>
      <c r="D14" s="163"/>
      <c r="E14" s="165"/>
      <c r="F14" s="165"/>
      <c r="G14" s="165"/>
      <c r="H14" s="165"/>
      <c r="I14" s="144"/>
      <c r="J14" s="146"/>
      <c r="K14" s="126"/>
      <c r="L14" s="126"/>
      <c r="M14" s="103"/>
      <c r="N14" s="126"/>
      <c r="O14" s="126"/>
      <c r="P14" s="126"/>
    </row>
    <row r="15" spans="1:16" ht="29.25" customHeight="1" x14ac:dyDescent="0.25">
      <c r="A15" s="132"/>
      <c r="B15" s="134"/>
      <c r="C15" s="157"/>
      <c r="D15" s="164"/>
      <c r="E15" s="165"/>
      <c r="F15" s="165"/>
      <c r="G15" s="165"/>
      <c r="H15" s="165"/>
      <c r="I15" s="144"/>
      <c r="J15" s="147"/>
      <c r="K15" s="126"/>
      <c r="L15" s="126"/>
      <c r="M15" s="103"/>
      <c r="N15" s="126"/>
      <c r="O15" s="126"/>
      <c r="P15" s="126"/>
    </row>
    <row r="16" spans="1:16" ht="29.25" customHeight="1" x14ac:dyDescent="0.25">
      <c r="A16" s="132"/>
      <c r="B16" s="134"/>
      <c r="C16" s="157"/>
      <c r="D16" s="65"/>
      <c r="E16" s="70">
        <v>982</v>
      </c>
      <c r="F16" s="70" t="s">
        <v>89</v>
      </c>
      <c r="G16" s="70" t="s">
        <v>49</v>
      </c>
      <c r="H16" s="70" t="s">
        <v>90</v>
      </c>
      <c r="I16" s="21">
        <v>0</v>
      </c>
      <c r="J16" s="41">
        <v>0</v>
      </c>
      <c r="K16" s="46">
        <v>6583.34</v>
      </c>
      <c r="L16" s="46">
        <v>6850</v>
      </c>
      <c r="M16" s="90">
        <f>M28</f>
        <v>6416.4172900000003</v>
      </c>
      <c r="N16" s="63">
        <v>6310</v>
      </c>
      <c r="O16" s="63">
        <v>6500</v>
      </c>
      <c r="P16" s="63">
        <v>6700</v>
      </c>
    </row>
    <row r="17" spans="1:16" ht="29.25" customHeight="1" x14ac:dyDescent="0.25">
      <c r="A17" s="132"/>
      <c r="B17" s="134"/>
      <c r="C17" s="157"/>
      <c r="D17" s="65"/>
      <c r="E17" s="70">
        <v>982</v>
      </c>
      <c r="F17" s="70" t="s">
        <v>46</v>
      </c>
      <c r="G17" s="70" t="s">
        <v>49</v>
      </c>
      <c r="H17" s="70" t="s">
        <v>45</v>
      </c>
      <c r="I17" s="21">
        <v>0</v>
      </c>
      <c r="J17" s="41">
        <v>0</v>
      </c>
      <c r="K17" s="46">
        <v>917.74</v>
      </c>
      <c r="L17" s="46">
        <v>608</v>
      </c>
      <c r="M17" s="90">
        <f>M30</f>
        <v>889.82757000000004</v>
      </c>
      <c r="N17" s="63">
        <v>750</v>
      </c>
      <c r="O17" s="63">
        <v>750</v>
      </c>
      <c r="P17" s="63">
        <v>750</v>
      </c>
    </row>
    <row r="18" spans="1:16" x14ac:dyDescent="0.25">
      <c r="A18" s="132"/>
      <c r="B18" s="134"/>
      <c r="C18" s="157"/>
      <c r="D18" s="65"/>
      <c r="E18" s="70">
        <v>982</v>
      </c>
      <c r="F18" s="70" t="s">
        <v>46</v>
      </c>
      <c r="G18" s="70" t="s">
        <v>49</v>
      </c>
      <c r="H18" s="70" t="s">
        <v>90</v>
      </c>
      <c r="I18" s="42">
        <v>0</v>
      </c>
      <c r="J18" s="41">
        <v>0</v>
      </c>
      <c r="K18" s="46">
        <v>7823.45</v>
      </c>
      <c r="L18" s="46">
        <v>8380</v>
      </c>
      <c r="M18" s="90">
        <f>M29</f>
        <v>10565.23949</v>
      </c>
      <c r="N18" s="63">
        <v>8117</v>
      </c>
      <c r="O18" s="63">
        <v>9995</v>
      </c>
      <c r="P18" s="63">
        <v>10030</v>
      </c>
    </row>
    <row r="19" spans="1:16" x14ac:dyDescent="0.25">
      <c r="A19" s="132"/>
      <c r="B19" s="134"/>
      <c r="C19" s="157"/>
      <c r="D19" s="65"/>
      <c r="E19" s="70">
        <v>982</v>
      </c>
      <c r="F19" s="70" t="s">
        <v>46</v>
      </c>
      <c r="G19" s="70" t="s">
        <v>53</v>
      </c>
      <c r="H19" s="70" t="s">
        <v>45</v>
      </c>
      <c r="I19" s="21">
        <v>0</v>
      </c>
      <c r="J19" s="41">
        <v>0</v>
      </c>
      <c r="K19" s="46">
        <v>4467.9309999999996</v>
      </c>
      <c r="L19" s="46">
        <v>4300</v>
      </c>
      <c r="M19" s="90">
        <f>M50</f>
        <v>5733.6884300000002</v>
      </c>
      <c r="N19" s="63">
        <v>5700</v>
      </c>
      <c r="O19" s="63">
        <v>6200</v>
      </c>
      <c r="P19" s="63">
        <v>6573</v>
      </c>
    </row>
    <row r="20" spans="1:16" ht="33" customHeight="1" x14ac:dyDescent="0.25">
      <c r="A20" s="132"/>
      <c r="B20" s="134"/>
      <c r="C20" s="157"/>
      <c r="D20" s="65"/>
      <c r="E20" s="70" t="s">
        <v>91</v>
      </c>
      <c r="F20" s="70" t="s">
        <v>62</v>
      </c>
      <c r="G20" s="70" t="s">
        <v>57</v>
      </c>
      <c r="H20" s="70" t="s">
        <v>45</v>
      </c>
      <c r="I20" s="41">
        <v>0</v>
      </c>
      <c r="J20" s="41">
        <v>0</v>
      </c>
      <c r="K20" s="46">
        <v>75.1815</v>
      </c>
      <c r="L20" s="46"/>
      <c r="M20" s="90">
        <f>M58</f>
        <v>50.30386</v>
      </c>
      <c r="N20" s="63">
        <v>75</v>
      </c>
      <c r="O20" s="63">
        <v>75</v>
      </c>
      <c r="P20" s="63">
        <v>75</v>
      </c>
    </row>
    <row r="21" spans="1:16" ht="46.5" customHeight="1" x14ac:dyDescent="0.25">
      <c r="A21" s="132"/>
      <c r="B21" s="134"/>
      <c r="C21" s="157"/>
      <c r="D21" s="87" t="s">
        <v>103</v>
      </c>
      <c r="E21" s="70">
        <v>982</v>
      </c>
      <c r="F21" s="70" t="s">
        <v>62</v>
      </c>
      <c r="G21" s="70" t="s">
        <v>60</v>
      </c>
      <c r="H21" s="70" t="s">
        <v>45</v>
      </c>
      <c r="I21" s="41">
        <v>0</v>
      </c>
      <c r="J21" s="41">
        <v>0</v>
      </c>
      <c r="K21" s="46">
        <v>4342.4120000000003</v>
      </c>
      <c r="L21" s="46">
        <v>4555</v>
      </c>
      <c r="M21" s="90">
        <f>M71</f>
        <v>4997.8041400000002</v>
      </c>
      <c r="N21" s="63">
        <v>2930</v>
      </c>
      <c r="O21" s="63">
        <v>3178</v>
      </c>
      <c r="P21" s="63">
        <v>3478</v>
      </c>
    </row>
    <row r="22" spans="1:16" ht="15.75" customHeight="1" x14ac:dyDescent="0.25">
      <c r="A22" s="132"/>
      <c r="B22" s="134"/>
      <c r="C22" s="157"/>
      <c r="D22" s="60"/>
      <c r="E22" s="43">
        <v>982</v>
      </c>
      <c r="F22" s="70" t="s">
        <v>99</v>
      </c>
      <c r="G22" s="70" t="s">
        <v>50</v>
      </c>
      <c r="H22" s="43" t="s">
        <v>45</v>
      </c>
      <c r="I22" s="41">
        <v>0</v>
      </c>
      <c r="J22" s="41">
        <v>0</v>
      </c>
      <c r="K22" s="63">
        <v>0</v>
      </c>
      <c r="L22" s="46">
        <v>4555</v>
      </c>
      <c r="M22" s="90">
        <v>0</v>
      </c>
      <c r="N22" s="6">
        <v>90</v>
      </c>
      <c r="O22" s="6">
        <v>100</v>
      </c>
      <c r="P22" s="6">
        <v>100</v>
      </c>
    </row>
    <row r="23" spans="1:16" ht="33.75" customHeight="1" x14ac:dyDescent="0.25">
      <c r="A23" s="131" t="s">
        <v>9</v>
      </c>
      <c r="B23" s="133" t="s">
        <v>10</v>
      </c>
      <c r="C23" s="156" t="s">
        <v>96</v>
      </c>
      <c r="D23" s="71" t="s">
        <v>25</v>
      </c>
      <c r="E23" s="74">
        <v>982</v>
      </c>
      <c r="F23" s="73" t="s">
        <v>47</v>
      </c>
      <c r="G23" s="73" t="s">
        <v>49</v>
      </c>
      <c r="H23" s="72" t="s">
        <v>45</v>
      </c>
      <c r="I23" s="72">
        <v>0</v>
      </c>
      <c r="J23" s="72">
        <v>0</v>
      </c>
      <c r="K23" s="71">
        <f>K28+K29+K30+K31</f>
        <v>15324.53</v>
      </c>
      <c r="L23" s="79">
        <f t="shared" ref="L23:P23" si="1">L28+L29+L30+L31</f>
        <v>20393</v>
      </c>
      <c r="M23" s="91">
        <f>M28+M29+M30+M31</f>
        <v>17871.484350000002</v>
      </c>
      <c r="N23" s="79">
        <f t="shared" si="1"/>
        <v>15267</v>
      </c>
      <c r="O23" s="79">
        <f t="shared" si="1"/>
        <v>17345</v>
      </c>
      <c r="P23" s="79">
        <f t="shared" si="1"/>
        <v>17580</v>
      </c>
    </row>
    <row r="24" spans="1:16" ht="14.25" hidden="1" customHeight="1" x14ac:dyDescent="0.25">
      <c r="A24" s="132"/>
      <c r="B24" s="134"/>
      <c r="C24" s="157"/>
      <c r="D24" s="158" t="s">
        <v>103</v>
      </c>
      <c r="E24" s="151">
        <v>982</v>
      </c>
      <c r="F24" s="154" t="s">
        <v>62</v>
      </c>
      <c r="G24" s="154" t="s">
        <v>49</v>
      </c>
      <c r="H24" s="151" t="s">
        <v>45</v>
      </c>
      <c r="I24" s="138">
        <v>0</v>
      </c>
      <c r="J24" s="138">
        <v>0</v>
      </c>
      <c r="K24" s="141">
        <v>0</v>
      </c>
      <c r="L24" s="141">
        <v>0</v>
      </c>
      <c r="M24" s="92"/>
      <c r="N24" s="50"/>
      <c r="O24" s="128">
        <v>0</v>
      </c>
      <c r="P24" s="127">
        <v>0</v>
      </c>
    </row>
    <row r="25" spans="1:16" ht="15.75" hidden="1" customHeight="1" x14ac:dyDescent="0.25">
      <c r="A25" s="132"/>
      <c r="B25" s="134"/>
      <c r="C25" s="157"/>
      <c r="D25" s="159"/>
      <c r="E25" s="152"/>
      <c r="F25" s="154"/>
      <c r="G25" s="154"/>
      <c r="H25" s="152"/>
      <c r="I25" s="139"/>
      <c r="J25" s="139"/>
      <c r="K25" s="142"/>
      <c r="L25" s="142"/>
      <c r="M25" s="93"/>
      <c r="N25" s="51"/>
      <c r="O25" s="129"/>
      <c r="P25" s="127"/>
    </row>
    <row r="26" spans="1:16" ht="0.75" hidden="1" customHeight="1" x14ac:dyDescent="0.25">
      <c r="A26" s="132"/>
      <c r="B26" s="134"/>
      <c r="C26" s="157"/>
      <c r="D26" s="159"/>
      <c r="E26" s="152"/>
      <c r="F26" s="154"/>
      <c r="G26" s="154"/>
      <c r="H26" s="152"/>
      <c r="I26" s="139"/>
      <c r="J26" s="139"/>
      <c r="K26" s="142"/>
      <c r="L26" s="142"/>
      <c r="M26" s="93"/>
      <c r="N26" s="51"/>
      <c r="O26" s="129"/>
      <c r="P26" s="127"/>
    </row>
    <row r="27" spans="1:16" ht="34.5" hidden="1" customHeight="1" x14ac:dyDescent="0.25">
      <c r="A27" s="132"/>
      <c r="B27" s="134"/>
      <c r="C27" s="157"/>
      <c r="D27" s="159"/>
      <c r="E27" s="153"/>
      <c r="F27" s="154"/>
      <c r="G27" s="154"/>
      <c r="H27" s="153"/>
      <c r="I27" s="140"/>
      <c r="J27" s="140"/>
      <c r="K27" s="143"/>
      <c r="L27" s="143"/>
      <c r="M27" s="94"/>
      <c r="N27" s="16"/>
      <c r="O27" s="130"/>
      <c r="P27" s="127"/>
    </row>
    <row r="28" spans="1:16" ht="36" customHeight="1" x14ac:dyDescent="0.25">
      <c r="A28" s="132"/>
      <c r="B28" s="134"/>
      <c r="C28" s="157"/>
      <c r="D28" s="159"/>
      <c r="E28" s="70">
        <v>982</v>
      </c>
      <c r="F28" s="61" t="s">
        <v>89</v>
      </c>
      <c r="G28" s="61" t="s">
        <v>49</v>
      </c>
      <c r="H28" s="70" t="s">
        <v>90</v>
      </c>
      <c r="I28" s="41">
        <v>0</v>
      </c>
      <c r="J28" s="41">
        <v>0</v>
      </c>
      <c r="K28" s="69">
        <v>6583.34</v>
      </c>
      <c r="L28" s="69">
        <v>6850</v>
      </c>
      <c r="M28" s="94">
        <f>M46</f>
        <v>6416.4172900000003</v>
      </c>
      <c r="N28" s="67">
        <v>6310</v>
      </c>
      <c r="O28" s="67">
        <v>6500</v>
      </c>
      <c r="P28" s="63">
        <v>6700</v>
      </c>
    </row>
    <row r="29" spans="1:16" ht="41.25" customHeight="1" x14ac:dyDescent="0.25">
      <c r="A29" s="132"/>
      <c r="B29" s="134"/>
      <c r="C29" s="157"/>
      <c r="D29" s="159"/>
      <c r="E29" s="29">
        <v>982</v>
      </c>
      <c r="F29" s="29" t="s">
        <v>46</v>
      </c>
      <c r="G29" s="29" t="s">
        <v>49</v>
      </c>
      <c r="H29" s="45" t="s">
        <v>90</v>
      </c>
      <c r="I29" s="41">
        <v>0</v>
      </c>
      <c r="J29" s="41">
        <v>0</v>
      </c>
      <c r="K29" s="46">
        <v>7823.45</v>
      </c>
      <c r="L29" s="46">
        <v>8380</v>
      </c>
      <c r="M29" s="90">
        <f>M33+M45</f>
        <v>10565.23949</v>
      </c>
      <c r="N29" s="6">
        <v>8117</v>
      </c>
      <c r="O29" s="6">
        <v>9995</v>
      </c>
      <c r="P29" s="6">
        <v>10030</v>
      </c>
    </row>
    <row r="30" spans="1:16" ht="32.25" customHeight="1" x14ac:dyDescent="0.25">
      <c r="A30" s="132"/>
      <c r="B30" s="134"/>
      <c r="C30" s="157"/>
      <c r="D30" s="159"/>
      <c r="E30" s="29">
        <v>982</v>
      </c>
      <c r="F30" s="29" t="s">
        <v>46</v>
      </c>
      <c r="G30" s="29" t="s">
        <v>49</v>
      </c>
      <c r="H30" s="29" t="s">
        <v>45</v>
      </c>
      <c r="I30" s="41">
        <v>0</v>
      </c>
      <c r="J30" s="41">
        <v>0</v>
      </c>
      <c r="K30" s="46">
        <v>917.74</v>
      </c>
      <c r="L30" s="46">
        <v>608</v>
      </c>
      <c r="M30" s="90">
        <f>M47</f>
        <v>889.82757000000004</v>
      </c>
      <c r="N30" s="6">
        <v>750</v>
      </c>
      <c r="O30" s="6">
        <v>750</v>
      </c>
      <c r="P30" s="6">
        <v>750</v>
      </c>
    </row>
    <row r="31" spans="1:16" ht="15.75" customHeight="1" x14ac:dyDescent="0.25">
      <c r="A31" s="68"/>
      <c r="B31" s="64"/>
      <c r="C31" s="66"/>
      <c r="D31" s="60"/>
      <c r="E31" s="70">
        <v>982</v>
      </c>
      <c r="F31" s="70" t="s">
        <v>99</v>
      </c>
      <c r="G31" s="70" t="s">
        <v>50</v>
      </c>
      <c r="H31" s="70" t="s">
        <v>45</v>
      </c>
      <c r="I31" s="41">
        <v>0</v>
      </c>
      <c r="J31" s="41">
        <v>0</v>
      </c>
      <c r="K31" s="63">
        <v>0</v>
      </c>
      <c r="L31" s="46">
        <v>4555</v>
      </c>
      <c r="M31" s="90">
        <v>0</v>
      </c>
      <c r="N31" s="63">
        <v>90</v>
      </c>
      <c r="O31" s="63">
        <v>100</v>
      </c>
      <c r="P31" s="63">
        <v>100</v>
      </c>
    </row>
    <row r="32" spans="1:16" ht="99.75" customHeight="1" x14ac:dyDescent="0.25">
      <c r="A32" s="26" t="s">
        <v>63</v>
      </c>
      <c r="B32" s="27" t="s">
        <v>31</v>
      </c>
      <c r="C32" s="28" t="s">
        <v>86</v>
      </c>
      <c r="D32" s="8" t="s">
        <v>103</v>
      </c>
      <c r="E32" s="29">
        <v>982</v>
      </c>
      <c r="F32" s="31" t="s">
        <v>47</v>
      </c>
      <c r="G32" s="31" t="s">
        <v>50</v>
      </c>
      <c r="H32" s="29" t="s">
        <v>45</v>
      </c>
      <c r="I32" s="41">
        <v>0</v>
      </c>
      <c r="J32" s="41">
        <v>0</v>
      </c>
      <c r="K32" s="47">
        <v>15324.53</v>
      </c>
      <c r="L32" s="47">
        <v>15838</v>
      </c>
      <c r="M32" s="95">
        <f>M33+M45+M46+M47+M48+M49</f>
        <v>17871.484350000002</v>
      </c>
      <c r="N32" s="62">
        <f t="shared" ref="N32:P32" si="2">N33+N45+N46+N47+N48+N49</f>
        <v>15267</v>
      </c>
      <c r="O32" s="62">
        <f t="shared" si="2"/>
        <v>17345</v>
      </c>
      <c r="P32" s="62">
        <f t="shared" si="2"/>
        <v>17580</v>
      </c>
    </row>
    <row r="33" spans="1:16" ht="95.25" customHeight="1" x14ac:dyDescent="0.25">
      <c r="A33" s="7" t="s">
        <v>39</v>
      </c>
      <c r="B33" s="22" t="s">
        <v>23</v>
      </c>
      <c r="C33" s="5" t="s">
        <v>77</v>
      </c>
      <c r="D33" s="8" t="s">
        <v>103</v>
      </c>
      <c r="E33" s="29">
        <v>982</v>
      </c>
      <c r="F33" s="29" t="s">
        <v>46</v>
      </c>
      <c r="G33" s="29" t="s">
        <v>51</v>
      </c>
      <c r="H33" s="29" t="s">
        <v>45</v>
      </c>
      <c r="I33" s="41">
        <v>0</v>
      </c>
      <c r="J33" s="41">
        <v>0</v>
      </c>
      <c r="K33" s="46">
        <v>264.07799999999997</v>
      </c>
      <c r="L33" s="46">
        <v>100</v>
      </c>
      <c r="M33" s="90">
        <v>108.04549</v>
      </c>
      <c r="N33" s="6">
        <v>210</v>
      </c>
      <c r="O33" s="6">
        <v>250</v>
      </c>
      <c r="P33" s="6">
        <v>250</v>
      </c>
    </row>
    <row r="34" spans="1:16" ht="32.25" hidden="1" customHeight="1" x14ac:dyDescent="0.25">
      <c r="A34" s="131" t="s">
        <v>32</v>
      </c>
      <c r="B34" s="23" t="s">
        <v>23</v>
      </c>
      <c r="C34" s="156" t="s">
        <v>12</v>
      </c>
      <c r="D34" s="8" t="s">
        <v>103</v>
      </c>
      <c r="E34" s="29">
        <v>982</v>
      </c>
      <c r="F34" s="29"/>
      <c r="G34" s="29"/>
      <c r="H34" s="29" t="s">
        <v>45</v>
      </c>
      <c r="I34" s="38" t="s">
        <v>11</v>
      </c>
      <c r="J34" s="41">
        <v>0</v>
      </c>
      <c r="K34" s="46" t="s">
        <v>11</v>
      </c>
      <c r="L34" s="46" t="s">
        <v>11</v>
      </c>
      <c r="M34" s="90"/>
      <c r="N34" s="6"/>
      <c r="O34" s="6" t="s">
        <v>11</v>
      </c>
      <c r="P34" s="6" t="s">
        <v>11</v>
      </c>
    </row>
    <row r="35" spans="1:16" ht="17.25" hidden="1" customHeight="1" x14ac:dyDescent="0.25">
      <c r="A35" s="132"/>
      <c r="B35" s="24"/>
      <c r="C35" s="157"/>
      <c r="D35" s="8" t="s">
        <v>103</v>
      </c>
      <c r="E35" s="29">
        <v>982</v>
      </c>
      <c r="F35" s="29"/>
      <c r="G35" s="29"/>
      <c r="H35" s="29" t="s">
        <v>45</v>
      </c>
      <c r="I35" s="6">
        <v>20</v>
      </c>
      <c r="J35" s="41">
        <v>0</v>
      </c>
      <c r="K35" s="46">
        <v>50</v>
      </c>
      <c r="L35" s="46">
        <v>60</v>
      </c>
      <c r="M35" s="90"/>
      <c r="N35" s="6"/>
      <c r="O35" s="6">
        <v>60</v>
      </c>
      <c r="P35" s="6">
        <v>60</v>
      </c>
    </row>
    <row r="36" spans="1:16" ht="36" hidden="1" customHeight="1" x14ac:dyDescent="0.25">
      <c r="A36" s="150"/>
      <c r="B36" s="25"/>
      <c r="C36" s="167"/>
      <c r="D36" s="8" t="s">
        <v>103</v>
      </c>
      <c r="E36" s="29">
        <v>982</v>
      </c>
      <c r="F36" s="29"/>
      <c r="G36" s="29"/>
      <c r="H36" s="29" t="s">
        <v>45</v>
      </c>
      <c r="I36" s="38" t="s">
        <v>11</v>
      </c>
      <c r="J36" s="41">
        <v>0</v>
      </c>
      <c r="K36" s="46" t="s">
        <v>11</v>
      </c>
      <c r="L36" s="46" t="s">
        <v>11</v>
      </c>
      <c r="M36" s="90"/>
      <c r="N36" s="6"/>
      <c r="O36" s="6" t="s">
        <v>11</v>
      </c>
      <c r="P36" s="6" t="s">
        <v>11</v>
      </c>
    </row>
    <row r="37" spans="1:16" ht="37.5" hidden="1" customHeight="1" x14ac:dyDescent="0.25">
      <c r="A37" s="10" t="s">
        <v>33</v>
      </c>
      <c r="B37" s="23" t="s">
        <v>23</v>
      </c>
      <c r="C37" s="156" t="s">
        <v>13</v>
      </c>
      <c r="D37" s="8" t="s">
        <v>103</v>
      </c>
      <c r="E37" s="29">
        <v>982</v>
      </c>
      <c r="F37" s="29"/>
      <c r="G37" s="29"/>
      <c r="H37" s="29" t="s">
        <v>45</v>
      </c>
      <c r="I37" s="38" t="s">
        <v>11</v>
      </c>
      <c r="J37" s="41">
        <v>0</v>
      </c>
      <c r="K37" s="46" t="s">
        <v>11</v>
      </c>
      <c r="L37" s="46" t="s">
        <v>11</v>
      </c>
      <c r="M37" s="90"/>
      <c r="N37" s="6"/>
      <c r="O37" s="6" t="s">
        <v>11</v>
      </c>
      <c r="P37" s="6" t="s">
        <v>11</v>
      </c>
    </row>
    <row r="38" spans="1:16" ht="25.5" hidden="1" customHeight="1" x14ac:dyDescent="0.25">
      <c r="A38" s="11"/>
      <c r="B38" s="24"/>
      <c r="C38" s="157"/>
      <c r="D38" s="8" t="s">
        <v>103</v>
      </c>
      <c r="E38" s="29">
        <v>982</v>
      </c>
      <c r="F38" s="29"/>
      <c r="G38" s="29"/>
      <c r="H38" s="29" t="s">
        <v>45</v>
      </c>
      <c r="I38" s="38" t="s">
        <v>11</v>
      </c>
      <c r="J38" s="41">
        <v>0</v>
      </c>
      <c r="K38" s="46" t="s">
        <v>11</v>
      </c>
      <c r="L38" s="46" t="s">
        <v>11</v>
      </c>
      <c r="M38" s="90"/>
      <c r="N38" s="6"/>
      <c r="O38" s="6" t="s">
        <v>11</v>
      </c>
      <c r="P38" s="6" t="s">
        <v>11</v>
      </c>
    </row>
    <row r="39" spans="1:16" ht="35.25" hidden="1" customHeight="1" x14ac:dyDescent="0.25">
      <c r="A39" s="12"/>
      <c r="B39" s="25"/>
      <c r="C39" s="167"/>
      <c r="D39" s="8" t="s">
        <v>103</v>
      </c>
      <c r="E39" s="29">
        <v>982</v>
      </c>
      <c r="F39" s="29"/>
      <c r="G39" s="29"/>
      <c r="H39" s="29" t="s">
        <v>45</v>
      </c>
      <c r="I39" s="38" t="s">
        <v>11</v>
      </c>
      <c r="J39" s="41">
        <v>0</v>
      </c>
      <c r="K39" s="46" t="s">
        <v>11</v>
      </c>
      <c r="L39" s="46" t="s">
        <v>11</v>
      </c>
      <c r="M39" s="90"/>
      <c r="N39" s="6"/>
      <c r="O39" s="6" t="s">
        <v>11</v>
      </c>
      <c r="P39" s="6" t="s">
        <v>11</v>
      </c>
    </row>
    <row r="40" spans="1:16" ht="20.25" hidden="1" customHeight="1" x14ac:dyDescent="0.25">
      <c r="A40" s="13" t="s">
        <v>34</v>
      </c>
      <c r="B40" s="133" t="s">
        <v>23</v>
      </c>
      <c r="C40" s="156" t="s">
        <v>14</v>
      </c>
      <c r="D40" s="8" t="s">
        <v>103</v>
      </c>
      <c r="E40" s="29">
        <v>982</v>
      </c>
      <c r="F40" s="29"/>
      <c r="G40" s="29"/>
      <c r="H40" s="29" t="s">
        <v>45</v>
      </c>
      <c r="I40" s="38" t="s">
        <v>11</v>
      </c>
      <c r="J40" s="41">
        <v>0</v>
      </c>
      <c r="K40" s="46" t="s">
        <v>11</v>
      </c>
      <c r="L40" s="46" t="s">
        <v>11</v>
      </c>
      <c r="M40" s="90"/>
      <c r="N40" s="6"/>
      <c r="O40" s="6" t="s">
        <v>11</v>
      </c>
      <c r="P40" s="6" t="s">
        <v>11</v>
      </c>
    </row>
    <row r="41" spans="1:16" ht="22.5" hidden="1" customHeight="1" x14ac:dyDescent="0.25">
      <c r="A41" s="14"/>
      <c r="B41" s="134"/>
      <c r="C41" s="157"/>
      <c r="D41" s="8" t="s">
        <v>103</v>
      </c>
      <c r="E41" s="29">
        <v>982</v>
      </c>
      <c r="F41" s="29"/>
      <c r="G41" s="29"/>
      <c r="H41" s="29" t="s">
        <v>45</v>
      </c>
      <c r="I41" s="38" t="s">
        <v>11</v>
      </c>
      <c r="J41" s="41">
        <v>0</v>
      </c>
      <c r="K41" s="46" t="s">
        <v>11</v>
      </c>
      <c r="L41" s="46" t="s">
        <v>11</v>
      </c>
      <c r="M41" s="90"/>
      <c r="N41" s="6"/>
      <c r="O41" s="6" t="s">
        <v>11</v>
      </c>
      <c r="P41" s="6" t="s">
        <v>11</v>
      </c>
    </row>
    <row r="42" spans="1:16" ht="21.75" hidden="1" customHeight="1" x14ac:dyDescent="0.25">
      <c r="A42" s="14"/>
      <c r="B42" s="134"/>
      <c r="C42" s="157"/>
      <c r="D42" s="8" t="s">
        <v>103</v>
      </c>
      <c r="E42" s="29">
        <v>982</v>
      </c>
      <c r="F42" s="29"/>
      <c r="G42" s="29"/>
      <c r="H42" s="29" t="s">
        <v>45</v>
      </c>
      <c r="I42" s="38" t="s">
        <v>11</v>
      </c>
      <c r="J42" s="41">
        <v>0</v>
      </c>
      <c r="K42" s="46" t="s">
        <v>11</v>
      </c>
      <c r="L42" s="46" t="s">
        <v>11</v>
      </c>
      <c r="M42" s="90"/>
      <c r="N42" s="6"/>
      <c r="O42" s="6" t="s">
        <v>11</v>
      </c>
      <c r="P42" s="6" t="s">
        <v>11</v>
      </c>
    </row>
    <row r="43" spans="1:16" ht="30" hidden="1" customHeight="1" x14ac:dyDescent="0.25">
      <c r="A43" s="15"/>
      <c r="B43" s="161"/>
      <c r="C43" s="167"/>
      <c r="D43" s="8" t="s">
        <v>103</v>
      </c>
      <c r="E43" s="29">
        <v>982</v>
      </c>
      <c r="F43" s="29"/>
      <c r="G43" s="29"/>
      <c r="H43" s="29" t="s">
        <v>45</v>
      </c>
      <c r="I43" s="38" t="s">
        <v>11</v>
      </c>
      <c r="J43" s="41">
        <v>0</v>
      </c>
      <c r="K43" s="46" t="s">
        <v>11</v>
      </c>
      <c r="L43" s="46" t="s">
        <v>11</v>
      </c>
      <c r="M43" s="90"/>
      <c r="N43" s="6"/>
      <c r="O43" s="6" t="s">
        <v>11</v>
      </c>
      <c r="P43" s="6" t="s">
        <v>11</v>
      </c>
    </row>
    <row r="44" spans="1:16" ht="80.25" hidden="1" customHeight="1" x14ac:dyDescent="0.25">
      <c r="A44" s="7" t="s">
        <v>35</v>
      </c>
      <c r="B44" s="22" t="s">
        <v>23</v>
      </c>
      <c r="C44" s="5" t="s">
        <v>15</v>
      </c>
      <c r="D44" s="8" t="s">
        <v>103</v>
      </c>
      <c r="E44" s="29">
        <v>982</v>
      </c>
      <c r="F44" s="29"/>
      <c r="G44" s="29"/>
      <c r="H44" s="29" t="s">
        <v>45</v>
      </c>
      <c r="I44" s="38" t="s">
        <v>11</v>
      </c>
      <c r="J44" s="41">
        <v>0</v>
      </c>
      <c r="K44" s="46" t="s">
        <v>11</v>
      </c>
      <c r="L44" s="46" t="s">
        <v>11</v>
      </c>
      <c r="M44" s="90"/>
      <c r="N44" s="6"/>
      <c r="O44" s="6" t="s">
        <v>11</v>
      </c>
      <c r="P44" s="6" t="s">
        <v>11</v>
      </c>
    </row>
    <row r="45" spans="1:16" ht="99.75" customHeight="1" x14ac:dyDescent="0.25">
      <c r="A45" s="7" t="s">
        <v>64</v>
      </c>
      <c r="B45" s="22" t="s">
        <v>23</v>
      </c>
      <c r="C45" s="5" t="s">
        <v>78</v>
      </c>
      <c r="D45" s="8" t="s">
        <v>103</v>
      </c>
      <c r="E45" s="29">
        <v>982</v>
      </c>
      <c r="F45" s="29" t="s">
        <v>46</v>
      </c>
      <c r="G45" s="29" t="s">
        <v>52</v>
      </c>
      <c r="H45" s="29" t="s">
        <v>45</v>
      </c>
      <c r="I45" s="41">
        <v>0</v>
      </c>
      <c r="J45" s="41">
        <v>0</v>
      </c>
      <c r="K45" s="46">
        <v>7559.3720000000003</v>
      </c>
      <c r="L45" s="46">
        <v>8220</v>
      </c>
      <c r="M45" s="90">
        <v>10457.194</v>
      </c>
      <c r="N45" s="6">
        <v>7737</v>
      </c>
      <c r="O45" s="6">
        <v>9565</v>
      </c>
      <c r="P45" s="6">
        <v>9629</v>
      </c>
    </row>
    <row r="46" spans="1:16" ht="112.5" customHeight="1" x14ac:dyDescent="0.25">
      <c r="A46" s="7" t="s">
        <v>65</v>
      </c>
      <c r="B46" s="22" t="s">
        <v>23</v>
      </c>
      <c r="C46" s="5" t="s">
        <v>79</v>
      </c>
      <c r="D46" s="8" t="s">
        <v>103</v>
      </c>
      <c r="E46" s="29">
        <v>982</v>
      </c>
      <c r="F46" s="44" t="s">
        <v>89</v>
      </c>
      <c r="G46" s="29" t="s">
        <v>52</v>
      </c>
      <c r="H46" s="29" t="s">
        <v>45</v>
      </c>
      <c r="I46" s="41">
        <v>0</v>
      </c>
      <c r="J46" s="41">
        <v>0</v>
      </c>
      <c r="K46" s="46">
        <v>6583.34</v>
      </c>
      <c r="L46" s="46">
        <v>6850</v>
      </c>
      <c r="M46" s="90">
        <v>6416.4172900000003</v>
      </c>
      <c r="N46" s="6">
        <v>6310</v>
      </c>
      <c r="O46" s="6">
        <v>6500</v>
      </c>
      <c r="P46" s="6">
        <v>6700</v>
      </c>
    </row>
    <row r="47" spans="1:16" ht="96" customHeight="1" x14ac:dyDescent="0.25">
      <c r="A47" s="7" t="s">
        <v>66</v>
      </c>
      <c r="B47" s="22" t="s">
        <v>23</v>
      </c>
      <c r="C47" s="5" t="s">
        <v>102</v>
      </c>
      <c r="D47" s="8" t="s">
        <v>103</v>
      </c>
      <c r="E47" s="57">
        <v>982</v>
      </c>
      <c r="F47" s="57" t="s">
        <v>46</v>
      </c>
      <c r="G47" s="57" t="s">
        <v>52</v>
      </c>
      <c r="H47" s="57" t="s">
        <v>45</v>
      </c>
      <c r="I47" s="41">
        <v>0</v>
      </c>
      <c r="J47" s="41">
        <v>0</v>
      </c>
      <c r="K47" s="46">
        <v>917.74</v>
      </c>
      <c r="L47" s="46">
        <v>608</v>
      </c>
      <c r="M47" s="90">
        <v>889.82757000000004</v>
      </c>
      <c r="N47" s="59">
        <v>750</v>
      </c>
      <c r="O47" s="59">
        <v>750</v>
      </c>
      <c r="P47" s="59">
        <v>750</v>
      </c>
    </row>
    <row r="48" spans="1:16" ht="96" customHeight="1" x14ac:dyDescent="0.25">
      <c r="A48" s="7" t="s">
        <v>93</v>
      </c>
      <c r="B48" s="22" t="s">
        <v>23</v>
      </c>
      <c r="C48" s="5" t="s">
        <v>94</v>
      </c>
      <c r="D48" s="8" t="s">
        <v>103</v>
      </c>
      <c r="E48" s="29">
        <v>982</v>
      </c>
      <c r="F48" s="29" t="s">
        <v>46</v>
      </c>
      <c r="G48" s="29" t="s">
        <v>52</v>
      </c>
      <c r="H48" s="29" t="s">
        <v>45</v>
      </c>
      <c r="I48" s="41">
        <v>0</v>
      </c>
      <c r="J48" s="41">
        <v>0</v>
      </c>
      <c r="K48" s="46">
        <v>0</v>
      </c>
      <c r="L48" s="46">
        <v>608</v>
      </c>
      <c r="M48" s="90">
        <v>0</v>
      </c>
      <c r="N48" s="6">
        <v>170</v>
      </c>
      <c r="O48" s="6">
        <v>180</v>
      </c>
      <c r="P48" s="6">
        <v>151</v>
      </c>
    </row>
    <row r="49" spans="1:16" ht="65.25" customHeight="1" x14ac:dyDescent="0.25">
      <c r="A49" s="7" t="s">
        <v>100</v>
      </c>
      <c r="B49" s="22" t="s">
        <v>23</v>
      </c>
      <c r="C49" s="77" t="s">
        <v>101</v>
      </c>
      <c r="D49" s="8" t="s">
        <v>103</v>
      </c>
      <c r="E49" s="70">
        <v>982</v>
      </c>
      <c r="F49" s="70" t="s">
        <v>99</v>
      </c>
      <c r="G49" s="70" t="s">
        <v>50</v>
      </c>
      <c r="H49" s="70" t="s">
        <v>45</v>
      </c>
      <c r="I49" s="41">
        <v>0</v>
      </c>
      <c r="J49" s="41">
        <v>0</v>
      </c>
      <c r="K49" s="63">
        <v>0</v>
      </c>
      <c r="L49" s="46">
        <v>4555</v>
      </c>
      <c r="M49" s="90">
        <v>0</v>
      </c>
      <c r="N49" s="63">
        <v>90</v>
      </c>
      <c r="O49" s="63">
        <v>100</v>
      </c>
      <c r="P49" s="63">
        <v>100</v>
      </c>
    </row>
    <row r="50" spans="1:16" ht="109.5" customHeight="1" x14ac:dyDescent="0.25">
      <c r="A50" s="7" t="s">
        <v>67</v>
      </c>
      <c r="B50" s="22" t="s">
        <v>16</v>
      </c>
      <c r="C50" s="5" t="s">
        <v>97</v>
      </c>
      <c r="D50" s="8" t="s">
        <v>103</v>
      </c>
      <c r="E50" s="29">
        <v>982</v>
      </c>
      <c r="F50" s="29" t="s">
        <v>46</v>
      </c>
      <c r="G50" s="29" t="s">
        <v>53</v>
      </c>
      <c r="H50" s="29" t="s">
        <v>45</v>
      </c>
      <c r="I50" s="41">
        <v>0</v>
      </c>
      <c r="J50" s="41">
        <v>0</v>
      </c>
      <c r="K50" s="46">
        <v>4417.9309999999996</v>
      </c>
      <c r="L50" s="46">
        <v>4300</v>
      </c>
      <c r="M50" s="90">
        <f>M51</f>
        <v>5733.6884300000002</v>
      </c>
      <c r="N50" s="6">
        <v>5700</v>
      </c>
      <c r="O50" s="6">
        <v>6200</v>
      </c>
      <c r="P50" s="6">
        <v>6573</v>
      </c>
    </row>
    <row r="51" spans="1:16" ht="65.25" customHeight="1" x14ac:dyDescent="0.25">
      <c r="A51" s="26" t="s">
        <v>68</v>
      </c>
      <c r="B51" s="40" t="s">
        <v>31</v>
      </c>
      <c r="C51" s="28" t="s">
        <v>87</v>
      </c>
      <c r="D51" s="8" t="s">
        <v>103</v>
      </c>
      <c r="E51" s="29">
        <v>982</v>
      </c>
      <c r="F51" s="31" t="s">
        <v>46</v>
      </c>
      <c r="G51" s="31" t="s">
        <v>54</v>
      </c>
      <c r="H51" s="29" t="s">
        <v>45</v>
      </c>
      <c r="I51" s="41">
        <v>0</v>
      </c>
      <c r="J51" s="41">
        <v>0</v>
      </c>
      <c r="K51" s="46">
        <v>4467.9309999999996</v>
      </c>
      <c r="L51" s="46">
        <v>4300</v>
      </c>
      <c r="M51" s="90">
        <f>M52+M56</f>
        <v>5733.6884300000002</v>
      </c>
      <c r="N51" s="6">
        <v>5700</v>
      </c>
      <c r="O51" s="6">
        <v>6200</v>
      </c>
      <c r="P51" s="6">
        <v>6573</v>
      </c>
    </row>
    <row r="52" spans="1:16" ht="112.5" customHeight="1" x14ac:dyDescent="0.25">
      <c r="A52" s="7" t="s">
        <v>69</v>
      </c>
      <c r="B52" s="22" t="s">
        <v>23</v>
      </c>
      <c r="C52" s="5" t="s">
        <v>80</v>
      </c>
      <c r="D52" s="8" t="s">
        <v>103</v>
      </c>
      <c r="E52" s="29">
        <v>982</v>
      </c>
      <c r="F52" s="29" t="s">
        <v>46</v>
      </c>
      <c r="G52" s="29" t="s">
        <v>55</v>
      </c>
      <c r="H52" s="29" t="s">
        <v>45</v>
      </c>
      <c r="I52" s="41">
        <v>0</v>
      </c>
      <c r="J52" s="41">
        <v>0</v>
      </c>
      <c r="K52" s="46">
        <v>50</v>
      </c>
      <c r="L52" s="46">
        <v>50</v>
      </c>
      <c r="M52" s="90">
        <v>50</v>
      </c>
      <c r="N52" s="6">
        <v>25</v>
      </c>
      <c r="O52" s="6">
        <v>30</v>
      </c>
      <c r="P52" s="6">
        <v>30</v>
      </c>
    </row>
    <row r="53" spans="1:16" ht="84.75" hidden="1" customHeight="1" x14ac:dyDescent="0.25">
      <c r="A53" s="7" t="s">
        <v>36</v>
      </c>
      <c r="B53" s="22" t="s">
        <v>23</v>
      </c>
      <c r="C53" s="5" t="s">
        <v>17</v>
      </c>
      <c r="D53" s="8" t="s">
        <v>103</v>
      </c>
      <c r="E53" s="29">
        <v>982</v>
      </c>
      <c r="F53" s="39"/>
      <c r="G53" s="39"/>
      <c r="H53" s="29" t="s">
        <v>45</v>
      </c>
      <c r="I53" s="41">
        <v>0</v>
      </c>
      <c r="J53" s="41">
        <v>0</v>
      </c>
      <c r="K53" s="49" t="s">
        <v>11</v>
      </c>
      <c r="L53" s="49" t="s">
        <v>11</v>
      </c>
      <c r="M53" s="96"/>
      <c r="N53" s="52"/>
      <c r="O53" s="52" t="s">
        <v>11</v>
      </c>
      <c r="P53" s="52" t="s">
        <v>11</v>
      </c>
    </row>
    <row r="54" spans="1:16" ht="83.25" hidden="1" customHeight="1" x14ac:dyDescent="0.25">
      <c r="A54" s="7" t="s">
        <v>37</v>
      </c>
      <c r="B54" s="22" t="s">
        <v>23</v>
      </c>
      <c r="C54" s="5" t="s">
        <v>18</v>
      </c>
      <c r="D54" s="8" t="s">
        <v>103</v>
      </c>
      <c r="E54" s="29">
        <v>982</v>
      </c>
      <c r="F54" s="39"/>
      <c r="G54" s="39"/>
      <c r="H54" s="29" t="s">
        <v>45</v>
      </c>
      <c r="I54" s="41">
        <v>0</v>
      </c>
      <c r="J54" s="41">
        <v>0</v>
      </c>
      <c r="K54" s="49" t="s">
        <v>11</v>
      </c>
      <c r="L54" s="49" t="s">
        <v>11</v>
      </c>
      <c r="M54" s="96"/>
      <c r="N54" s="52"/>
      <c r="O54" s="17"/>
      <c r="P54" s="53"/>
    </row>
    <row r="55" spans="1:16" ht="9.75" hidden="1" customHeight="1" x14ac:dyDescent="0.25">
      <c r="A55" s="7" t="s">
        <v>38</v>
      </c>
      <c r="B55" s="22" t="s">
        <v>23</v>
      </c>
      <c r="C55" s="5" t="s">
        <v>19</v>
      </c>
      <c r="D55" s="8" t="s">
        <v>103</v>
      </c>
      <c r="E55" s="29">
        <v>982</v>
      </c>
      <c r="F55" s="39"/>
      <c r="G55" s="39"/>
      <c r="H55" s="29" t="s">
        <v>45</v>
      </c>
      <c r="I55" s="41">
        <v>0</v>
      </c>
      <c r="J55" s="41">
        <v>0</v>
      </c>
      <c r="K55" s="49" t="s">
        <v>11</v>
      </c>
      <c r="L55" s="49" t="s">
        <v>11</v>
      </c>
      <c r="M55" s="96"/>
      <c r="N55" s="52"/>
      <c r="O55" s="17"/>
      <c r="P55" s="53"/>
    </row>
    <row r="56" spans="1:16" ht="95.25" customHeight="1" x14ac:dyDescent="0.25">
      <c r="A56" s="7" t="s">
        <v>32</v>
      </c>
      <c r="B56" s="22" t="s">
        <v>23</v>
      </c>
      <c r="C56" s="5" t="s">
        <v>81</v>
      </c>
      <c r="D56" s="8" t="s">
        <v>103</v>
      </c>
      <c r="E56" s="29">
        <v>982</v>
      </c>
      <c r="F56" s="29" t="s">
        <v>46</v>
      </c>
      <c r="G56" s="29" t="s">
        <v>56</v>
      </c>
      <c r="H56" s="29" t="s">
        <v>45</v>
      </c>
      <c r="I56" s="41">
        <v>0</v>
      </c>
      <c r="J56" s="41">
        <v>0</v>
      </c>
      <c r="K56" s="46">
        <v>4417.9309999999996</v>
      </c>
      <c r="L56" s="46">
        <v>4250</v>
      </c>
      <c r="M56" s="90">
        <v>5683.6884300000002</v>
      </c>
      <c r="N56" s="6">
        <v>5535</v>
      </c>
      <c r="O56" s="6">
        <v>6030</v>
      </c>
      <c r="P56" s="6">
        <v>6409</v>
      </c>
    </row>
    <row r="57" spans="1:16" ht="96" customHeight="1" x14ac:dyDescent="0.25">
      <c r="A57" s="7" t="s">
        <v>33</v>
      </c>
      <c r="B57" s="22" t="s">
        <v>23</v>
      </c>
      <c r="C57" s="5" t="s">
        <v>94</v>
      </c>
      <c r="D57" s="8" t="s">
        <v>103</v>
      </c>
      <c r="E57" s="76">
        <v>982</v>
      </c>
      <c r="F57" s="76" t="s">
        <v>46</v>
      </c>
      <c r="G57" s="76" t="s">
        <v>52</v>
      </c>
      <c r="H57" s="76" t="s">
        <v>45</v>
      </c>
      <c r="I57" s="41">
        <v>0</v>
      </c>
      <c r="J57" s="41">
        <v>0</v>
      </c>
      <c r="K57" s="46">
        <v>0</v>
      </c>
      <c r="L57" s="46">
        <v>608</v>
      </c>
      <c r="M57" s="90">
        <v>0</v>
      </c>
      <c r="N57" s="75">
        <v>140</v>
      </c>
      <c r="O57" s="75">
        <v>140</v>
      </c>
      <c r="P57" s="75">
        <v>134</v>
      </c>
    </row>
    <row r="58" spans="1:16" ht="135.75" customHeight="1" x14ac:dyDescent="0.25">
      <c r="A58" s="26" t="s">
        <v>70</v>
      </c>
      <c r="B58" s="40" t="s">
        <v>20</v>
      </c>
      <c r="C58" s="28" t="s">
        <v>98</v>
      </c>
      <c r="D58" s="8" t="s">
        <v>103</v>
      </c>
      <c r="E58" s="31">
        <v>982</v>
      </c>
      <c r="F58" s="31" t="s">
        <v>62</v>
      </c>
      <c r="G58" s="31" t="s">
        <v>57</v>
      </c>
      <c r="H58" s="31" t="s">
        <v>45</v>
      </c>
      <c r="I58" s="81">
        <v>0</v>
      </c>
      <c r="J58" s="81">
        <v>0</v>
      </c>
      <c r="K58" s="48">
        <f>K59+K69</f>
        <v>75.1815</v>
      </c>
      <c r="L58" s="48">
        <v>55</v>
      </c>
      <c r="M58" s="97">
        <f>M59</f>
        <v>50.30386</v>
      </c>
      <c r="N58" s="80">
        <v>75</v>
      </c>
      <c r="O58" s="80">
        <v>75</v>
      </c>
      <c r="P58" s="80">
        <v>75</v>
      </c>
    </row>
    <row r="59" spans="1:16" s="78" customFormat="1" ht="63" customHeight="1" x14ac:dyDescent="0.25">
      <c r="A59" s="120" t="s">
        <v>71</v>
      </c>
      <c r="B59" s="122" t="s">
        <v>31</v>
      </c>
      <c r="C59" s="108" t="s">
        <v>40</v>
      </c>
      <c r="D59" s="118" t="s">
        <v>103</v>
      </c>
      <c r="E59" s="116">
        <v>982</v>
      </c>
      <c r="F59" s="166" t="s">
        <v>62</v>
      </c>
      <c r="G59" s="116" t="s">
        <v>58</v>
      </c>
      <c r="H59" s="116" t="s">
        <v>45</v>
      </c>
      <c r="I59" s="101">
        <v>0</v>
      </c>
      <c r="J59" s="101">
        <v>0</v>
      </c>
      <c r="K59" s="123">
        <f>K61</f>
        <v>41.4255</v>
      </c>
      <c r="L59" s="48">
        <v>55</v>
      </c>
      <c r="M59" s="112">
        <f>M61+M69</f>
        <v>50.30386</v>
      </c>
      <c r="N59" s="114">
        <v>50</v>
      </c>
      <c r="O59" s="104">
        <v>50</v>
      </c>
      <c r="P59" s="125">
        <v>50</v>
      </c>
    </row>
    <row r="60" spans="1:16" s="78" customFormat="1" ht="21.75" customHeight="1" x14ac:dyDescent="0.25">
      <c r="A60" s="121"/>
      <c r="B60" s="122"/>
      <c r="C60" s="109"/>
      <c r="D60" s="119"/>
      <c r="E60" s="117"/>
      <c r="F60" s="166"/>
      <c r="G60" s="117"/>
      <c r="H60" s="117"/>
      <c r="I60" s="102"/>
      <c r="J60" s="102"/>
      <c r="K60" s="124"/>
      <c r="L60" s="48">
        <v>55</v>
      </c>
      <c r="M60" s="113"/>
      <c r="N60" s="115"/>
      <c r="O60" s="105"/>
      <c r="P60" s="125"/>
    </row>
    <row r="61" spans="1:16" ht="78.75" customHeight="1" x14ac:dyDescent="0.25">
      <c r="A61" s="110" t="s">
        <v>72</v>
      </c>
      <c r="B61" s="106" t="s">
        <v>23</v>
      </c>
      <c r="C61" s="108" t="s">
        <v>88</v>
      </c>
      <c r="D61" s="118" t="s">
        <v>103</v>
      </c>
      <c r="E61" s="116">
        <v>982</v>
      </c>
      <c r="F61" s="116" t="s">
        <v>62</v>
      </c>
      <c r="G61" s="116" t="s">
        <v>59</v>
      </c>
      <c r="H61" s="116" t="s">
        <v>45</v>
      </c>
      <c r="I61" s="101">
        <v>0</v>
      </c>
      <c r="J61" s="101">
        <v>0</v>
      </c>
      <c r="K61" s="123">
        <f>K63+K67</f>
        <v>41.4255</v>
      </c>
      <c r="L61" s="48">
        <v>55</v>
      </c>
      <c r="M61" s="112">
        <f>M63+M67</f>
        <v>26.99736</v>
      </c>
      <c r="N61" s="114">
        <v>50</v>
      </c>
      <c r="O61" s="104">
        <v>50</v>
      </c>
      <c r="P61" s="125">
        <v>50</v>
      </c>
    </row>
    <row r="62" spans="1:16" ht="18" customHeight="1" x14ac:dyDescent="0.25">
      <c r="A62" s="111"/>
      <c r="B62" s="107"/>
      <c r="C62" s="109"/>
      <c r="D62" s="119"/>
      <c r="E62" s="117"/>
      <c r="F62" s="117"/>
      <c r="G62" s="117"/>
      <c r="H62" s="117"/>
      <c r="I62" s="102"/>
      <c r="J62" s="102"/>
      <c r="K62" s="124"/>
      <c r="L62" s="48">
        <v>55</v>
      </c>
      <c r="M62" s="113"/>
      <c r="N62" s="115"/>
      <c r="O62" s="105"/>
      <c r="P62" s="125"/>
    </row>
    <row r="63" spans="1:16" ht="78.75" customHeight="1" x14ac:dyDescent="0.25">
      <c r="A63" s="110" t="s">
        <v>73</v>
      </c>
      <c r="B63" s="106" t="s">
        <v>23</v>
      </c>
      <c r="C63" s="108" t="s">
        <v>41</v>
      </c>
      <c r="D63" s="118" t="s">
        <v>104</v>
      </c>
      <c r="E63" s="116">
        <v>982</v>
      </c>
      <c r="F63" s="116" t="s">
        <v>62</v>
      </c>
      <c r="G63" s="116" t="s">
        <v>59</v>
      </c>
      <c r="H63" s="116" t="s">
        <v>45</v>
      </c>
      <c r="I63" s="101">
        <v>0</v>
      </c>
      <c r="J63" s="101">
        <v>0</v>
      </c>
      <c r="K63" s="123">
        <v>41.4255</v>
      </c>
      <c r="L63" s="48">
        <v>55</v>
      </c>
      <c r="M63" s="112">
        <v>16.99736</v>
      </c>
      <c r="N63" s="114">
        <v>40</v>
      </c>
      <c r="O63" s="104">
        <v>40</v>
      </c>
      <c r="P63" s="125">
        <v>40</v>
      </c>
    </row>
    <row r="64" spans="1:16" ht="18" customHeight="1" x14ac:dyDescent="0.25">
      <c r="A64" s="111"/>
      <c r="B64" s="107"/>
      <c r="C64" s="109"/>
      <c r="D64" s="119"/>
      <c r="E64" s="117"/>
      <c r="F64" s="117"/>
      <c r="G64" s="117"/>
      <c r="H64" s="117"/>
      <c r="I64" s="102"/>
      <c r="J64" s="102"/>
      <c r="K64" s="124"/>
      <c r="L64" s="48">
        <v>55</v>
      </c>
      <c r="M64" s="113"/>
      <c r="N64" s="115"/>
      <c r="O64" s="105"/>
      <c r="P64" s="125"/>
    </row>
    <row r="65" spans="1:16" ht="63" hidden="1" customHeight="1" x14ac:dyDescent="0.25">
      <c r="A65" s="82" t="s">
        <v>73</v>
      </c>
      <c r="B65" s="40" t="s">
        <v>23</v>
      </c>
      <c r="C65" s="83" t="s">
        <v>41</v>
      </c>
      <c r="D65" s="28" t="s">
        <v>22</v>
      </c>
      <c r="E65" s="31">
        <v>982</v>
      </c>
      <c r="F65" s="31" t="s">
        <v>62</v>
      </c>
      <c r="G65" s="31" t="s">
        <v>59</v>
      </c>
      <c r="H65" s="31" t="s">
        <v>45</v>
      </c>
      <c r="I65" s="81">
        <v>0</v>
      </c>
      <c r="J65" s="81">
        <v>0</v>
      </c>
      <c r="K65" s="48">
        <v>40</v>
      </c>
      <c r="L65" s="48"/>
      <c r="M65" s="97"/>
      <c r="N65" s="80"/>
      <c r="O65" s="80">
        <v>45</v>
      </c>
      <c r="P65" s="80">
        <v>45</v>
      </c>
    </row>
    <row r="66" spans="1:16" ht="64.5" hidden="1" customHeight="1" x14ac:dyDescent="0.25">
      <c r="A66" s="26" t="s">
        <v>74</v>
      </c>
      <c r="B66" s="40" t="s">
        <v>23</v>
      </c>
      <c r="C66" s="28" t="s">
        <v>42</v>
      </c>
      <c r="D66" s="28" t="s">
        <v>22</v>
      </c>
      <c r="E66" s="31">
        <v>982</v>
      </c>
      <c r="F66" s="31" t="s">
        <v>62</v>
      </c>
      <c r="G66" s="31" t="s">
        <v>59</v>
      </c>
      <c r="H66" s="31" t="s">
        <v>45</v>
      </c>
      <c r="I66" s="81">
        <v>0</v>
      </c>
      <c r="J66" s="81">
        <v>0</v>
      </c>
      <c r="K66" s="48">
        <v>10</v>
      </c>
      <c r="L66" s="48">
        <v>10</v>
      </c>
      <c r="M66" s="97"/>
      <c r="N66" s="80"/>
      <c r="O66" s="80">
        <v>10</v>
      </c>
      <c r="P66" s="80">
        <v>10</v>
      </c>
    </row>
    <row r="67" spans="1:16" ht="78.75" customHeight="1" x14ac:dyDescent="0.25">
      <c r="A67" s="110" t="s">
        <v>74</v>
      </c>
      <c r="B67" s="106" t="s">
        <v>23</v>
      </c>
      <c r="C67" s="108" t="s">
        <v>42</v>
      </c>
      <c r="D67" s="118" t="s">
        <v>105</v>
      </c>
      <c r="E67" s="116">
        <v>982</v>
      </c>
      <c r="F67" s="116" t="s">
        <v>62</v>
      </c>
      <c r="G67" s="116" t="s">
        <v>59</v>
      </c>
      <c r="H67" s="116" t="s">
        <v>45</v>
      </c>
      <c r="I67" s="101">
        <v>0</v>
      </c>
      <c r="J67" s="101">
        <v>0</v>
      </c>
      <c r="K67" s="123">
        <v>0</v>
      </c>
      <c r="L67" s="48">
        <v>55</v>
      </c>
      <c r="M67" s="112">
        <v>10</v>
      </c>
      <c r="N67" s="114">
        <v>10</v>
      </c>
      <c r="O67" s="104">
        <v>10</v>
      </c>
      <c r="P67" s="125">
        <v>10</v>
      </c>
    </row>
    <row r="68" spans="1:16" ht="18" customHeight="1" x14ac:dyDescent="0.25">
      <c r="A68" s="111"/>
      <c r="B68" s="107"/>
      <c r="C68" s="109"/>
      <c r="D68" s="119"/>
      <c r="E68" s="117"/>
      <c r="F68" s="117"/>
      <c r="G68" s="117"/>
      <c r="H68" s="117"/>
      <c r="I68" s="102"/>
      <c r="J68" s="102"/>
      <c r="K68" s="124"/>
      <c r="L68" s="48">
        <v>55</v>
      </c>
      <c r="M68" s="113"/>
      <c r="N68" s="115"/>
      <c r="O68" s="105"/>
      <c r="P68" s="125"/>
    </row>
    <row r="69" spans="1:16" s="78" customFormat="1" ht="64.5" customHeight="1" x14ac:dyDescent="0.25">
      <c r="A69" s="26" t="s">
        <v>83</v>
      </c>
      <c r="B69" s="40" t="s">
        <v>31</v>
      </c>
      <c r="C69" s="28" t="s">
        <v>82</v>
      </c>
      <c r="D69" s="28" t="s">
        <v>103</v>
      </c>
      <c r="E69" s="31">
        <v>982</v>
      </c>
      <c r="F69" s="31" t="s">
        <v>62</v>
      </c>
      <c r="G69" s="84" t="s">
        <v>85</v>
      </c>
      <c r="H69" s="31" t="s">
        <v>45</v>
      </c>
      <c r="I69" s="81">
        <v>0</v>
      </c>
      <c r="J69" s="81">
        <v>0</v>
      </c>
      <c r="K69" s="48">
        <v>33.756</v>
      </c>
      <c r="L69" s="48"/>
      <c r="M69" s="97">
        <v>23.3065</v>
      </c>
      <c r="N69" s="80">
        <v>25</v>
      </c>
      <c r="O69" s="80">
        <v>25</v>
      </c>
      <c r="P69" s="80">
        <v>25</v>
      </c>
    </row>
    <row r="70" spans="1:16" ht="81" hidden="1" customHeight="1" x14ac:dyDescent="0.25">
      <c r="A70" s="26" t="s">
        <v>84</v>
      </c>
      <c r="B70" s="40" t="s">
        <v>23</v>
      </c>
      <c r="C70" s="28" t="s">
        <v>24</v>
      </c>
      <c r="D70" s="28" t="s">
        <v>103</v>
      </c>
      <c r="E70" s="31">
        <v>982</v>
      </c>
      <c r="F70" s="31" t="s">
        <v>62</v>
      </c>
      <c r="G70" s="31" t="s">
        <v>59</v>
      </c>
      <c r="H70" s="31" t="s">
        <v>45</v>
      </c>
      <c r="I70" s="81">
        <v>0</v>
      </c>
      <c r="J70" s="81">
        <v>0</v>
      </c>
      <c r="K70" s="85" t="s">
        <v>11</v>
      </c>
      <c r="L70" s="85" t="s">
        <v>11</v>
      </c>
      <c r="M70" s="98"/>
      <c r="N70" s="86"/>
      <c r="O70" s="86" t="s">
        <v>11</v>
      </c>
      <c r="P70" s="86" t="s">
        <v>11</v>
      </c>
    </row>
    <row r="71" spans="1:16" ht="83.25" customHeight="1" x14ac:dyDescent="0.25">
      <c r="A71" s="26" t="s">
        <v>75</v>
      </c>
      <c r="B71" s="40" t="s">
        <v>43</v>
      </c>
      <c r="C71" s="28" t="s">
        <v>44</v>
      </c>
      <c r="D71" s="28" t="s">
        <v>103</v>
      </c>
      <c r="E71" s="31">
        <v>982</v>
      </c>
      <c r="F71" s="31" t="s">
        <v>62</v>
      </c>
      <c r="G71" s="31" t="s">
        <v>60</v>
      </c>
      <c r="H71" s="31" t="s">
        <v>45</v>
      </c>
      <c r="I71" s="81">
        <v>0</v>
      </c>
      <c r="J71" s="81">
        <v>0</v>
      </c>
      <c r="K71" s="48">
        <v>4342.4120000000003</v>
      </c>
      <c r="L71" s="48">
        <v>4500</v>
      </c>
      <c r="M71" s="97">
        <f>M72</f>
        <v>4997.8041400000002</v>
      </c>
      <c r="N71" s="80">
        <v>2930</v>
      </c>
      <c r="O71" s="80">
        <v>3178</v>
      </c>
      <c r="P71" s="80">
        <v>3478</v>
      </c>
    </row>
    <row r="72" spans="1:16" ht="159.75" customHeight="1" x14ac:dyDescent="0.25">
      <c r="A72" s="7" t="s">
        <v>76</v>
      </c>
      <c r="B72" s="22" t="s">
        <v>23</v>
      </c>
      <c r="C72" s="5" t="s">
        <v>21</v>
      </c>
      <c r="D72" s="5" t="s">
        <v>103</v>
      </c>
      <c r="E72" s="29">
        <v>982</v>
      </c>
      <c r="F72" s="29" t="s">
        <v>62</v>
      </c>
      <c r="G72" s="29" t="s">
        <v>61</v>
      </c>
      <c r="H72" s="29" t="s">
        <v>45</v>
      </c>
      <c r="I72" s="41">
        <v>0</v>
      </c>
      <c r="J72" s="41">
        <v>0</v>
      </c>
      <c r="K72" s="46">
        <v>4342.4120000000003</v>
      </c>
      <c r="L72" s="46">
        <v>4500</v>
      </c>
      <c r="M72" s="90">
        <v>4997.8041400000002</v>
      </c>
      <c r="N72" s="6">
        <v>2930</v>
      </c>
      <c r="O72" s="6">
        <v>3178</v>
      </c>
      <c r="P72" s="6">
        <v>3478</v>
      </c>
    </row>
    <row r="73" spans="1:16" x14ac:dyDescent="0.25">
      <c r="A73" s="19"/>
      <c r="B73" s="2"/>
      <c r="C73" s="4"/>
      <c r="D73" s="2"/>
      <c r="E73" s="32"/>
      <c r="F73" s="34"/>
      <c r="G73" s="36"/>
      <c r="H73" s="2"/>
    </row>
    <row r="74" spans="1:16" x14ac:dyDescent="0.25">
      <c r="A74" s="19"/>
      <c r="B74" s="2"/>
      <c r="C74" s="4"/>
      <c r="D74" s="2"/>
      <c r="E74" s="32"/>
      <c r="F74" s="34"/>
      <c r="G74" s="36"/>
      <c r="H74" s="2"/>
    </row>
    <row r="75" spans="1:16" x14ac:dyDescent="0.25">
      <c r="A75" s="19"/>
      <c r="B75" s="2"/>
      <c r="C75" s="4"/>
      <c r="D75" s="2"/>
      <c r="E75" s="32"/>
      <c r="F75" s="34"/>
      <c r="G75" s="36"/>
      <c r="H75" s="2"/>
    </row>
  </sheetData>
  <mergeCells count="107">
    <mergeCell ref="M2:P2"/>
    <mergeCell ref="H63:H64"/>
    <mergeCell ref="I63:I64"/>
    <mergeCell ref="H24:H27"/>
    <mergeCell ref="B40:B43"/>
    <mergeCell ref="D11:D15"/>
    <mergeCell ref="E11:E15"/>
    <mergeCell ref="F11:F15"/>
    <mergeCell ref="G11:G15"/>
    <mergeCell ref="H11:H15"/>
    <mergeCell ref="F59:F60"/>
    <mergeCell ref="G59:G60"/>
    <mergeCell ref="E59:E60"/>
    <mergeCell ref="H59:H60"/>
    <mergeCell ref="C37:C39"/>
    <mergeCell ref="C40:C43"/>
    <mergeCell ref="C34:C36"/>
    <mergeCell ref="C11:C22"/>
    <mergeCell ref="A3:O3"/>
    <mergeCell ref="A4:O4"/>
    <mergeCell ref="A5:O5"/>
    <mergeCell ref="A34:A36"/>
    <mergeCell ref="A11:A22"/>
    <mergeCell ref="B11:B22"/>
    <mergeCell ref="A23:A30"/>
    <mergeCell ref="B23:B30"/>
    <mergeCell ref="A6:O6"/>
    <mergeCell ref="A7:O7"/>
    <mergeCell ref="J24:J27"/>
    <mergeCell ref="K24:K27"/>
    <mergeCell ref="L24:L27"/>
    <mergeCell ref="I11:I15"/>
    <mergeCell ref="J11:J15"/>
    <mergeCell ref="K11:K15"/>
    <mergeCell ref="D8:D9"/>
    <mergeCell ref="C8:C9"/>
    <mergeCell ref="B8:B9"/>
    <mergeCell ref="A8:A9"/>
    <mergeCell ref="E24:E27"/>
    <mergeCell ref="F24:F27"/>
    <mergeCell ref="G24:G27"/>
    <mergeCell ref="E8:H8"/>
    <mergeCell ref="C23:C30"/>
    <mergeCell ref="D24:D30"/>
    <mergeCell ref="I8:P8"/>
    <mergeCell ref="I24:I27"/>
    <mergeCell ref="A67:A68"/>
    <mergeCell ref="B67:B68"/>
    <mergeCell ref="C67:C68"/>
    <mergeCell ref="D67:D68"/>
    <mergeCell ref="E67:E68"/>
    <mergeCell ref="F67:F68"/>
    <mergeCell ref="G67:G68"/>
    <mergeCell ref="H67:H68"/>
    <mergeCell ref="I67:I68"/>
    <mergeCell ref="P67:P68"/>
    <mergeCell ref="P11:P15"/>
    <mergeCell ref="P24:P27"/>
    <mergeCell ref="P59:P60"/>
    <mergeCell ref="P61:P62"/>
    <mergeCell ref="P63:P64"/>
    <mergeCell ref="K63:K64"/>
    <mergeCell ref="N11:N15"/>
    <mergeCell ref="M67:M68"/>
    <mergeCell ref="N67:N68"/>
    <mergeCell ref="M63:M64"/>
    <mergeCell ref="N63:N64"/>
    <mergeCell ref="O11:O15"/>
    <mergeCell ref="O24:O27"/>
    <mergeCell ref="L11:L15"/>
    <mergeCell ref="K61:K62"/>
    <mergeCell ref="O61:O62"/>
    <mergeCell ref="O59:O60"/>
    <mergeCell ref="K59:K60"/>
    <mergeCell ref="C59:C60"/>
    <mergeCell ref="D59:D60"/>
    <mergeCell ref="F63:F64"/>
    <mergeCell ref="G63:G64"/>
    <mergeCell ref="I61:I62"/>
    <mergeCell ref="J61:J62"/>
    <mergeCell ref="J67:J68"/>
    <mergeCell ref="K67:K68"/>
    <mergeCell ref="O67:O68"/>
    <mergeCell ref="I59:I60"/>
    <mergeCell ref="J59:J60"/>
    <mergeCell ref="M11:M15"/>
    <mergeCell ref="O63:O64"/>
    <mergeCell ref="B63:B64"/>
    <mergeCell ref="C63:C64"/>
    <mergeCell ref="A61:A62"/>
    <mergeCell ref="J63:J64"/>
    <mergeCell ref="A63:A64"/>
    <mergeCell ref="M61:M62"/>
    <mergeCell ref="N61:N62"/>
    <mergeCell ref="M59:M60"/>
    <mergeCell ref="N59:N60"/>
    <mergeCell ref="G61:G62"/>
    <mergeCell ref="H61:H62"/>
    <mergeCell ref="B61:B62"/>
    <mergeCell ref="C61:C62"/>
    <mergeCell ref="D63:D64"/>
    <mergeCell ref="E63:E64"/>
    <mergeCell ref="D61:D62"/>
    <mergeCell ref="E61:E62"/>
    <mergeCell ref="F61:F62"/>
    <mergeCell ref="A59:A60"/>
    <mergeCell ref="B59:B60"/>
  </mergeCells>
  <pageMargins left="0.47244094488188981" right="0.15748031496062992" top="0.31496062992125984" bottom="0.35433070866141736" header="0.31496062992125984" footer="0.31496062992125984"/>
  <pageSetup paperSize="9" scale="52" orientation="landscape" r:id="rId1"/>
  <rowBreaks count="2" manualBreakCount="2">
    <brk id="46" max="16383" man="1"/>
    <brk id="5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Саша</cp:lastModifiedBy>
  <cp:lastPrinted>2018-01-28T08:19:19Z</cp:lastPrinted>
  <dcterms:created xsi:type="dcterms:W3CDTF">2015-09-15T05:43:17Z</dcterms:created>
  <dcterms:modified xsi:type="dcterms:W3CDTF">2018-02-01T04:58:31Z</dcterms:modified>
</cp:coreProperties>
</file>