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95" windowWidth="15480" windowHeight="9990"/>
  </bookViews>
  <sheets>
    <sheet name="СВОД" sheetId="1" r:id="rId1"/>
  </sheets>
  <definedNames>
    <definedName name="_xlnm.Print_Area" localSheetId="0">СВОД!$A$1:$H$320</definedName>
  </definedNames>
  <calcPr calcId="144525"/>
</workbook>
</file>

<file path=xl/calcChain.xml><?xml version="1.0" encoding="utf-8"?>
<calcChain xmlns="http://schemas.openxmlformats.org/spreadsheetml/2006/main">
  <c r="G46" i="1" l="1"/>
  <c r="G45" i="1"/>
  <c r="F319" i="1" l="1"/>
  <c r="G37" i="1" l="1"/>
  <c r="G57" i="1"/>
  <c r="F55" i="1"/>
  <c r="G55" i="1" s="1"/>
  <c r="E55" i="1"/>
  <c r="F50" i="1"/>
  <c r="E50" i="1"/>
  <c r="F45" i="1"/>
  <c r="E45" i="1"/>
  <c r="G41" i="1"/>
  <c r="F40" i="1"/>
  <c r="G40" i="1" s="1"/>
  <c r="E40" i="1"/>
  <c r="E61" i="1"/>
  <c r="E60" i="1" s="1"/>
  <c r="F61" i="1"/>
  <c r="F60" i="1" s="1"/>
  <c r="G60" i="1" s="1"/>
  <c r="E62" i="1"/>
  <c r="F62" i="1"/>
  <c r="G62" i="1"/>
  <c r="E63" i="1"/>
  <c r="F63" i="1"/>
  <c r="G63" i="1"/>
  <c r="G61" i="1" l="1"/>
  <c r="G292" i="1" l="1"/>
  <c r="F291" i="1"/>
  <c r="G291" i="1" s="1"/>
  <c r="E291" i="1"/>
  <c r="G287" i="1"/>
  <c r="F286" i="1"/>
  <c r="G286" i="1" s="1"/>
  <c r="E286" i="1"/>
  <c r="G282" i="1"/>
  <c r="F281" i="1"/>
  <c r="G281" i="1" s="1"/>
  <c r="E281" i="1"/>
  <c r="G278" i="1"/>
  <c r="G277" i="1"/>
  <c r="G276" i="1"/>
  <c r="F276" i="1"/>
  <c r="E276" i="1"/>
  <c r="G272" i="1"/>
  <c r="F271" i="1"/>
  <c r="G271" i="1" s="1"/>
  <c r="E271" i="1"/>
  <c r="F227" i="1" l="1"/>
  <c r="E227" i="1"/>
  <c r="G67" i="1" l="1"/>
  <c r="G68" i="1"/>
  <c r="F65" i="1"/>
  <c r="G146" i="1"/>
  <c r="G151" i="1"/>
  <c r="E301" i="1"/>
  <c r="F87" i="1"/>
  <c r="F88" i="1"/>
  <c r="G97" i="1"/>
  <c r="F101" i="1"/>
  <c r="F182" i="1"/>
  <c r="F71" i="1" l="1"/>
  <c r="G73" i="1"/>
  <c r="G107" i="1" l="1"/>
  <c r="F249" i="1" l="1"/>
  <c r="F248" i="1"/>
  <c r="F247" i="1"/>
  <c r="E266" i="1"/>
  <c r="F268" i="1"/>
  <c r="E268" i="1"/>
  <c r="F267" i="1"/>
  <c r="E267" i="1"/>
  <c r="F266" i="1"/>
  <c r="G266" i="1" l="1"/>
  <c r="G267" i="1"/>
  <c r="G268" i="1"/>
  <c r="F212" i="1"/>
  <c r="E16" i="1"/>
  <c r="E65" i="1" l="1"/>
  <c r="F246" i="1" l="1"/>
  <c r="E249" i="1"/>
  <c r="E319" i="1" s="1"/>
  <c r="E248" i="1"/>
  <c r="E247" i="1"/>
  <c r="F127" i="1" l="1"/>
  <c r="F126" i="1" s="1"/>
  <c r="E127" i="1"/>
  <c r="E126" i="1" s="1"/>
  <c r="F131" i="1"/>
  <c r="E131" i="1"/>
  <c r="F136" i="1"/>
  <c r="E136" i="1"/>
  <c r="E37" i="1"/>
  <c r="E88" i="1" l="1"/>
  <c r="E87" i="1"/>
  <c r="E86" i="1" s="1"/>
  <c r="G123" i="1"/>
  <c r="G122" i="1"/>
  <c r="F121" i="1"/>
  <c r="E121" i="1"/>
  <c r="E96" i="1"/>
  <c r="F183" i="1"/>
  <c r="G121" i="1" l="1"/>
  <c r="F181" i="1"/>
  <c r="F142" i="1"/>
  <c r="G156" i="1"/>
  <c r="G172" i="1"/>
  <c r="G162" i="1"/>
  <c r="F146" i="1"/>
  <c r="E146" i="1"/>
  <c r="E142" i="1"/>
  <c r="G142" i="1" s="1"/>
  <c r="F156" i="1"/>
  <c r="E156" i="1"/>
  <c r="F151" i="1"/>
  <c r="E151" i="1"/>
  <c r="F161" i="1"/>
  <c r="E161" i="1"/>
  <c r="F171" i="1"/>
  <c r="E171" i="1"/>
  <c r="F297" i="1"/>
  <c r="E297" i="1"/>
  <c r="F261" i="1"/>
  <c r="E261" i="1"/>
  <c r="F256" i="1"/>
  <c r="E256" i="1"/>
  <c r="G171" i="1" l="1"/>
  <c r="G161" i="1"/>
  <c r="E141" i="1"/>
  <c r="F141" i="1"/>
  <c r="G141" i="1"/>
  <c r="G178" i="1" l="1"/>
  <c r="F176" i="1"/>
  <c r="E176" i="1"/>
  <c r="F211" i="1"/>
  <c r="E212" i="1"/>
  <c r="E211" i="1" s="1"/>
  <c r="F221" i="1"/>
  <c r="E221" i="1"/>
  <c r="F216" i="1"/>
  <c r="E216" i="1"/>
  <c r="G176" i="1" l="1"/>
  <c r="F236" i="1"/>
  <c r="E236" i="1"/>
  <c r="F226" i="1"/>
  <c r="E183" i="1"/>
  <c r="E182" i="1"/>
  <c r="E181" i="1" s="1"/>
  <c r="F206" i="1"/>
  <c r="E206" i="1"/>
  <c r="F201" i="1"/>
  <c r="G198" i="1"/>
  <c r="F196" i="1"/>
  <c r="E196" i="1"/>
  <c r="F191" i="1"/>
  <c r="E191" i="1"/>
  <c r="F186" i="1"/>
  <c r="E186" i="1"/>
  <c r="E101" i="1"/>
  <c r="E116" i="1"/>
  <c r="F116" i="1"/>
  <c r="F111" i="1"/>
  <c r="E111" i="1"/>
  <c r="F106" i="1"/>
  <c r="E106" i="1"/>
  <c r="F96" i="1"/>
  <c r="F91" i="1"/>
  <c r="E91" i="1"/>
  <c r="F36" i="1"/>
  <c r="E36" i="1"/>
  <c r="F37" i="1"/>
  <c r="F86" i="1" l="1"/>
  <c r="F35" i="1" l="1"/>
  <c r="E35" i="1"/>
  <c r="E71" i="1" l="1"/>
  <c r="E7" i="1" l="1"/>
  <c r="F7" i="1"/>
  <c r="G137" i="1" l="1"/>
  <c r="G136" i="1"/>
  <c r="G296" i="1" l="1"/>
  <c r="E231" i="1" l="1"/>
  <c r="E11" i="1" l="1"/>
  <c r="G106" i="1" l="1"/>
  <c r="G132" i="1" l="1"/>
  <c r="G131" i="1"/>
  <c r="F251" i="1"/>
  <c r="E251" i="1"/>
  <c r="E246" i="1"/>
  <c r="E226" i="1"/>
  <c r="G197" i="1"/>
  <c r="G181" i="1"/>
  <c r="G177" i="1"/>
  <c r="E8" i="1"/>
  <c r="G196" i="1"/>
  <c r="F296" i="1"/>
  <c r="E296" i="1"/>
  <c r="G252" i="1"/>
  <c r="G253" i="1"/>
  <c r="G254" i="1"/>
  <c r="G256" i="1"/>
  <c r="G257" i="1"/>
  <c r="G247" i="1"/>
  <c r="G248" i="1"/>
  <c r="G249" i="1"/>
  <c r="G236" i="1"/>
  <c r="G237" i="1"/>
  <c r="F231" i="1"/>
  <c r="G231" i="1" s="1"/>
  <c r="G232" i="1"/>
  <c r="G222" i="1"/>
  <c r="G221" i="1"/>
  <c r="G192" i="1"/>
  <c r="G211" i="1"/>
  <c r="G212" i="1"/>
  <c r="G216" i="1"/>
  <c r="G217" i="1"/>
  <c r="G191" i="1"/>
  <c r="G186" i="1"/>
  <c r="G187" i="1"/>
  <c r="G127" i="1"/>
  <c r="G126" i="1"/>
  <c r="G102" i="1"/>
  <c r="G101" i="1"/>
  <c r="G92" i="1"/>
  <c r="G96" i="1"/>
  <c r="G91" i="1"/>
  <c r="G82" i="1"/>
  <c r="G86" i="1"/>
  <c r="G87" i="1"/>
  <c r="E81" i="1"/>
  <c r="G81" i="1" s="1"/>
  <c r="F81" i="1"/>
  <c r="G72" i="1"/>
  <c r="E76" i="1"/>
  <c r="F76" i="1"/>
  <c r="G77" i="1"/>
  <c r="G71" i="1"/>
  <c r="G66" i="1"/>
  <c r="G65" i="1"/>
  <c r="G36" i="1"/>
  <c r="G31" i="1"/>
  <c r="E30" i="1"/>
  <c r="F30" i="1"/>
  <c r="G24" i="1"/>
  <c r="G25" i="1"/>
  <c r="E23" i="1"/>
  <c r="F23" i="1"/>
  <c r="G23" i="1" s="1"/>
  <c r="G17" i="1"/>
  <c r="G18" i="1"/>
  <c r="F16" i="1"/>
  <c r="G16" i="1" s="1"/>
  <c r="G7" i="1"/>
  <c r="F8" i="1"/>
  <c r="F11" i="1"/>
  <c r="G11" i="1" s="1"/>
  <c r="G12" i="1"/>
  <c r="G13" i="1"/>
  <c r="G319" i="1"/>
  <c r="G8" i="1" l="1"/>
  <c r="F317" i="1"/>
  <c r="E6" i="1"/>
  <c r="E318" i="1"/>
  <c r="G35" i="1"/>
  <c r="G76" i="1"/>
  <c r="G246" i="1"/>
  <c r="G251" i="1"/>
  <c r="F6" i="1"/>
  <c r="G6" i="1" s="1"/>
  <c r="G30" i="1"/>
  <c r="G182" i="1"/>
  <c r="G227" i="1"/>
  <c r="F318" i="1"/>
  <c r="E317" i="1"/>
  <c r="G226" i="1"/>
  <c r="G318" i="1" l="1"/>
  <c r="E316" i="1"/>
  <c r="F316" i="1"/>
  <c r="G316" i="1" s="1"/>
  <c r="G317" i="1"/>
</calcChain>
</file>

<file path=xl/sharedStrings.xml><?xml version="1.0" encoding="utf-8"?>
<sst xmlns="http://schemas.openxmlformats.org/spreadsheetml/2006/main" count="759" uniqueCount="133">
  <si>
    <t>Организация участия товаропроизводителей Яковлевского муниципального района в мероприятиях, проводимых Администрацией Приморского края</t>
  </si>
  <si>
    <t>"Капитальный ремонт и ремонт автомобильных дорог общего пользования населенных пунктов"</t>
  </si>
  <si>
    <t>Отдельное мероприятие</t>
  </si>
  <si>
    <t>Всего</t>
  </si>
  <si>
    <t>Статус</t>
  </si>
  <si>
    <t>Муниципальная программа</t>
  </si>
  <si>
    <t>Наименование</t>
  </si>
  <si>
    <t>федеральный бюджет</t>
  </si>
  <si>
    <t>прочие источники</t>
  </si>
  <si>
    <t>План*</t>
  </si>
  <si>
    <t>Выполнено работ</t>
  </si>
  <si>
    <t>% исполнения</t>
  </si>
  <si>
    <t>местный   бюджет</t>
  </si>
  <si>
    <t>краевой     бюджет</t>
  </si>
  <si>
    <t>-</t>
  </si>
  <si>
    <t>Источник финансирования</t>
  </si>
  <si>
    <t xml:space="preserve">Подпрограмма № 1 </t>
  </si>
  <si>
    <t xml:space="preserve">Подпрограмма № 3 </t>
  </si>
  <si>
    <t xml:space="preserve">Отдельное мероприятие </t>
  </si>
  <si>
    <t>ИТОГО:</t>
  </si>
  <si>
    <t xml:space="preserve">Подпрограмма </t>
  </si>
  <si>
    <t>Подпрограмма</t>
  </si>
  <si>
    <t>федер. бюджет</t>
  </si>
  <si>
    <t>Мероприятия по руководству и управлению в сфере образования и сопровождения образовательного процесса</t>
  </si>
  <si>
    <t>"Мероприятие по осуществлению руководства и управления в сфере культуры"</t>
  </si>
  <si>
    <t xml:space="preserve">Отдельное мероприятие  </t>
  </si>
  <si>
    <t xml:space="preserve">"Содержание муниципального жилищного фонда" </t>
  </si>
  <si>
    <t>Содержание территории Яковлевского муниципального района</t>
  </si>
  <si>
    <t>Содержиние и модернизация коммунальной инфраструктуры</t>
  </si>
  <si>
    <t xml:space="preserve">Муниципальная программа  </t>
  </si>
  <si>
    <t>"Содержание дорожной сети"</t>
  </si>
  <si>
    <t>"Обеспечение безопасности дорожного движения"</t>
  </si>
  <si>
    <t>Обеспечение органов местного самоуправления Яковлевского муниципального района средствами вычислительной техники, лицензионных программных средств</t>
  </si>
  <si>
    <t>Предоставление субсидий МБУ "Редакция районной газеты "Сельский труженик" на финансовое обеспечение муниципального задания на оказание услуг</t>
  </si>
  <si>
    <t>муниципальная программа</t>
  </si>
  <si>
    <t>Мероприятия по оказанию информационно-консультационной помощи сельскохозяйственным товаропроизводителям</t>
  </si>
  <si>
    <t>Проведение мероприятий для детей и молодежи</t>
  </si>
  <si>
    <t>"Мероприятия по управлению и распоряжению имуществом, находящимся в собственности и в ведении Яковлевского муниципального района</t>
  </si>
  <si>
    <t xml:space="preserve"> </t>
  </si>
  <si>
    <t>Мероприятия по выплате компенсации части платы, взимаемой с родителей (законных представителей) за присмотр и уход за детьми, осваивающими образовательые программы дошкольного образования в организациях, осуществляющих образовательную деятельность</t>
  </si>
  <si>
    <t>"Информационное обеспечение органов местного самоуправления Яковлевского муниципального района" на 2014-2020 годы</t>
  </si>
  <si>
    <t>Разработка и утверждение документов территориального планирования</t>
  </si>
  <si>
    <t>Обеспечение качественным водоснабжением жителей  многоквартирных домов жд.ст. Варфоломеевка, жд. ст. Сысоевка</t>
  </si>
  <si>
    <t>Мероприятия по организации хозяйственно-технического и учетно-статистического обеспечения деятельности Администрации Яковлевского муниципального района</t>
  </si>
  <si>
    <t xml:space="preserve">                                                                                      Подпрограмма № 2 </t>
  </si>
  <si>
    <t>"Защита населения и территории от чрезвычайных ситуаций, обеспечение пожарной безопасности Яковлевского муниципального района" на 2019-2025 годы</t>
  </si>
  <si>
    <t>"Пожарная безопасность" на 2019-2025 годы</t>
  </si>
  <si>
    <t>"Развитие системы дополнительного образования, отдыха, оздоровления и занятости детей и подростков" на 2019-2025 годы</t>
  </si>
  <si>
    <t>"Развитие системы общего образования" на 2019-2025 годы</t>
  </si>
  <si>
    <t>"Развитие системы дошкольного образования" на 2019-2025 годы</t>
  </si>
  <si>
    <t>"Развитие образования Яковлевского муниципального района" на 2019-2025 годы</t>
  </si>
  <si>
    <t>"Развитие культуры в Яковлевском муниципальном районе" на 2019-2025 годы</t>
  </si>
  <si>
    <t>"Сохранение и развитие культуры в Яковлевском муниципальном районе" на 2019-2025 годы</t>
  </si>
  <si>
    <t>"Сохранение и развитие библиотечно-информационного дела в Яковлевском муниципальном районе" на 2019-2025 годы</t>
  </si>
  <si>
    <t>"Патриотическое воспитание граждан Российской Федерации в Яковлевском муниципальном районе" на 2019-2025 годы</t>
  </si>
  <si>
    <t>"Социальная поддержка населения Яковлевского муниципального района" на 2019-2025 годы</t>
  </si>
  <si>
    <t>"Социальная поддержка пенсионеров в Яковлевском муниципальном районе на 2019-2025 годы"</t>
  </si>
  <si>
    <t>Реконструкция очистных сооружений</t>
  </si>
  <si>
    <t xml:space="preserve">Обеспечение земельных участков, предоставленных на бесплатной основе гражданам, имеющим трех и более детей, под строительство индивидуальных жилых домов, инженерной инфраструктурой </t>
  </si>
  <si>
    <t>"Обеспечение  качественными услугами жлищно-коммунального хозяйства населения Яковлевского муниципального района" на 2019-2025 годы</t>
  </si>
  <si>
    <t>"Охрана окружающей среды в Яковлевском муниципальном районе" на 2019-2025 годы</t>
  </si>
  <si>
    <t xml:space="preserve">«Развитие транспортного комплекса Яковлевского муниципального района» на 2019 – 2025 годы </t>
  </si>
  <si>
    <t>"Проектирование и строительство автомобильных дорог общего пользования"</t>
  </si>
  <si>
    <t>"Приобретение дорожной техники, оборудования (приборов и устройств)"</t>
  </si>
  <si>
    <t>"Развитие сельского хозяйства в Яковлевском муниципальном районе" на 2019-2025 годы</t>
  </si>
  <si>
    <t>"Социальное развитие села в Яковлевском муниципальном районе  на 2019-2025 годы"</t>
  </si>
  <si>
    <t>"Переселение граждан из аварийного жилищного фонда на территории Яковлевского муниципального района" на 2019-2025 годы</t>
  </si>
  <si>
    <t>"Экономическое развитие и инновационная экономика Яковлевского муниципального района" на 2019-2025 годы</t>
  </si>
  <si>
    <t>"Развитие малого и среднего предпринимательства в Яковлевском муниципальном районе" на 2019-2025 годы</t>
  </si>
  <si>
    <t>"Повышение эффективности управления муниципальными финансами в Яковлевском муниципальном районе" на 2019-2025 годы</t>
  </si>
  <si>
    <t>Развитие физической культуры и спорта в Яковлевском муниципальном районе на 2019-2025 годы</t>
  </si>
  <si>
    <t>"Молодежь - Яковлевскому муниципальному району на 2019-2025 годы"</t>
  </si>
  <si>
    <t>Развитие юнармейского движения</t>
  </si>
  <si>
    <t>"Обеспечение жильем молодых семей Яковлевского муниципального района" на 2019-2025 годы</t>
  </si>
  <si>
    <t>Приложение №1</t>
  </si>
  <si>
    <t>"Мероприятия по разработке проекта ликвидации действующей свалки твердых коммунальных отходов с. Яковлевка"</t>
  </si>
  <si>
    <t>"Мероприятия по ликвидации действующей свалки твердых коммунальных отходов с. Яковлевка"</t>
  </si>
  <si>
    <t>"Мероприятия по строительству площадок (мест) накопления твердых коммунальных отходов"</t>
  </si>
  <si>
    <t>"Мероприятия по содержанию площадок (мест) накопления твердых коммунальных отходов"</t>
  </si>
  <si>
    <t>"Мероприятия по получению положительных экспертных заключений о санитарно-эпидемиологической экспертизе на места размещения площадок (мест) накопления твердых коммунальных отходов"</t>
  </si>
  <si>
    <t>"Мероприятие по очистке действующей свалки"</t>
  </si>
  <si>
    <t>Мероприятия по разработке проектов сноса аварийных многоквартирных жилых домов</t>
  </si>
  <si>
    <t>Мероприятия по сносу аварийных многоквартирных жилых домов</t>
  </si>
  <si>
    <t>Мероприятия по строительству благоустроенных жилых домов, приобретение жилых помещений в благоустроенных жилых домах у застройщиков или участия в долевом строительстве</t>
  </si>
  <si>
    <t>Подпрограмма №1</t>
  </si>
  <si>
    <t>Подпрограмма №2</t>
  </si>
  <si>
    <t>Подпрограмма №3</t>
  </si>
  <si>
    <t>"Доступная среда на 2019-2025 годы"</t>
  </si>
  <si>
    <t>"Социальная поддержка молодых специалистов здравоохранения в Яковлевском муниципальном районе на 2019-2025 годы"</t>
  </si>
  <si>
    <t>Мероприятия по обеспечению сил и средств гражданской обороны и чрезвычайных ситуаций</t>
  </si>
  <si>
    <r>
      <t xml:space="preserve">Организания и проведение ежегодного конкурса «Лучший предприниматель года» - </t>
    </r>
    <r>
      <rPr>
        <b/>
        <sz val="11"/>
        <color indexed="8"/>
        <rFont val="Times New Roman"/>
        <family val="1"/>
        <charset val="204"/>
      </rPr>
      <t>20 000 руб.</t>
    </r>
    <r>
      <rPr>
        <sz val="11"/>
        <color indexed="8"/>
        <rFont val="Times New Roman"/>
        <family val="1"/>
        <charset val="204"/>
      </rPr>
      <t xml:space="preserve"> (приобритение подарочных сертификатов)</t>
    </r>
  </si>
  <si>
    <t>Выданы субсидии 2 семьям на покупку жилья.</t>
  </si>
  <si>
    <r>
      <rPr>
        <b/>
        <sz val="11"/>
        <rFont val="Times New Roman"/>
        <family val="1"/>
        <charset val="204"/>
      </rPr>
      <t>За счет местного бюджета (3 843 247,43 руб.):</t>
    </r>
    <r>
      <rPr>
        <sz val="11"/>
        <rFont val="Times New Roman"/>
        <family val="1"/>
        <charset val="204"/>
      </rPr>
      <t xml:space="preserve"> Потребление электроэнергии скважинами  с. Новосысоевка, с. Покровка, с. Минеральное, ТП-6093 ст. Сысоевка (ПАО "ДЭК")- </t>
    </r>
    <r>
      <rPr>
        <b/>
        <sz val="11"/>
        <rFont val="Times New Roman"/>
        <family val="1"/>
        <charset val="204"/>
      </rPr>
      <t>758 991,52 руб.;</t>
    </r>
    <r>
      <rPr>
        <sz val="11"/>
        <rFont val="Times New Roman"/>
        <family val="1"/>
        <charset val="204"/>
      </rPr>
      <t xml:space="preserve"> Техобслуживание ВЛ с. Новосысоевка ( ДРСК) - </t>
    </r>
    <r>
      <rPr>
        <b/>
        <sz val="11"/>
        <rFont val="Times New Roman"/>
        <family val="1"/>
        <charset val="204"/>
      </rPr>
      <t>2117,40 руб.</t>
    </r>
    <r>
      <rPr>
        <sz val="11"/>
        <rFont val="Times New Roman"/>
        <family val="1"/>
        <charset val="204"/>
      </rPr>
      <t xml:space="preserve">;  Обслуживание водозаборной скважины с.Новосысоевка (договор с ФЛ) - </t>
    </r>
    <r>
      <rPr>
        <b/>
        <sz val="11"/>
        <rFont val="Times New Roman"/>
        <family val="1"/>
        <charset val="204"/>
      </rPr>
      <t>80 854,20 руб.</t>
    </r>
    <r>
      <rPr>
        <sz val="11"/>
        <rFont val="Times New Roman"/>
        <family val="1"/>
        <charset val="204"/>
      </rPr>
      <t xml:space="preserve">; Устранение аварии (сварочные работы) на централизованном водопроводе с. Покровка (ООО Водоканал-Сервис") - </t>
    </r>
    <r>
      <rPr>
        <b/>
        <sz val="11"/>
        <rFont val="Times New Roman"/>
        <family val="1"/>
        <charset val="204"/>
      </rPr>
      <t>67 832,0 руб.</t>
    </r>
    <r>
      <rPr>
        <sz val="11"/>
        <rFont val="Times New Roman"/>
        <family val="1"/>
        <charset val="204"/>
      </rPr>
      <t xml:space="preserve">; замена насоса в с. Новосысоевка (ООО УК "Мастер") - </t>
    </r>
    <r>
      <rPr>
        <b/>
        <sz val="11"/>
        <rFont val="Times New Roman"/>
        <family val="1"/>
        <charset val="204"/>
      </rPr>
      <t>17 000 руб.</t>
    </r>
    <r>
      <rPr>
        <sz val="11"/>
        <rFont val="Times New Roman"/>
        <family val="1"/>
        <charset val="204"/>
      </rPr>
      <t xml:space="preserve">;  Лабораторные анализы по воде на с. Варфоломеевка (колодец) (ФБУЗ "Центр гигиены и эпидемиологии в ПК") - </t>
    </r>
    <r>
      <rPr>
        <b/>
        <sz val="11"/>
        <rFont val="Times New Roman"/>
        <family val="1"/>
        <charset val="204"/>
      </rPr>
      <t>4551,12 руб</t>
    </r>
    <r>
      <rPr>
        <sz val="11"/>
        <rFont val="Times New Roman"/>
        <family val="1"/>
        <charset val="204"/>
      </rPr>
      <t xml:space="preserve">; Оплата за выполненные работы по ремонту колодца с. Андреевка (ИП Гапенко) - </t>
    </r>
    <r>
      <rPr>
        <b/>
        <sz val="11"/>
        <rFont val="Times New Roman"/>
        <family val="1"/>
        <charset val="204"/>
      </rPr>
      <t>7000,0  руб</t>
    </r>
    <r>
      <rPr>
        <sz val="11"/>
        <rFont val="Times New Roman"/>
        <family val="1"/>
        <charset val="204"/>
      </rPr>
      <t xml:space="preserve">; Приобретение резервных насосов 6 шт. (ООО "Торговый дом "Гидросервис") - </t>
    </r>
    <r>
      <rPr>
        <b/>
        <sz val="11"/>
        <rFont val="Times New Roman"/>
        <family val="1"/>
        <charset val="204"/>
      </rPr>
      <t>130 279,14 руб.</t>
    </r>
    <r>
      <rPr>
        <sz val="11"/>
        <rFont val="Times New Roman"/>
        <family val="1"/>
        <charset val="204"/>
      </rPr>
      <t xml:space="preserve">; Устранение аварии (сварочные работы) на центральном водопроводе с. Новосысоевка (договор с ФЛ) - </t>
    </r>
    <r>
      <rPr>
        <b/>
        <sz val="11"/>
        <rFont val="Times New Roman"/>
        <family val="1"/>
        <charset val="204"/>
      </rPr>
      <t xml:space="preserve">7319,75 руб.; </t>
    </r>
    <r>
      <rPr>
        <sz val="11"/>
        <rFont val="Times New Roman"/>
        <family val="1"/>
        <charset val="204"/>
      </rPr>
      <t>замена 300м. водопроводных сетей с. Яковлевка  ул. Карпатовская-Ленинская (ООО "Водоканал-Сервис") -</t>
    </r>
    <r>
      <rPr>
        <b/>
        <sz val="11"/>
        <rFont val="Times New Roman"/>
        <family val="1"/>
        <charset val="204"/>
      </rPr>
      <t xml:space="preserve"> 96 113,76 руб.</t>
    </r>
    <r>
      <rPr>
        <sz val="11"/>
        <rFont val="Times New Roman"/>
        <family val="1"/>
        <charset val="204"/>
      </rPr>
      <t xml:space="preserve">; Ремонт водопровода с.Новосысоевка ул. Комсомольская от д.34-36 (ООО "Пчеловод") - </t>
    </r>
    <r>
      <rPr>
        <b/>
        <sz val="11"/>
        <rFont val="Times New Roman"/>
        <family val="1"/>
        <charset val="204"/>
      </rPr>
      <t>37 500,0 руб</t>
    </r>
    <r>
      <rPr>
        <sz val="11"/>
        <rFont val="Times New Roman"/>
        <family val="1"/>
        <charset val="204"/>
      </rPr>
      <t xml:space="preserve">.; Изготовление техпаспорта на скважину ст. Сысоевка ул. Шоссейная,47 (Ворожейкин) </t>
    </r>
    <r>
      <rPr>
        <b/>
        <sz val="11"/>
        <rFont val="Times New Roman"/>
        <family val="1"/>
        <charset val="204"/>
      </rPr>
      <t xml:space="preserve">- 35 962,25 руб.; </t>
    </r>
    <r>
      <rPr>
        <sz val="11"/>
        <rFont val="Times New Roman"/>
        <family val="1"/>
        <charset val="204"/>
      </rPr>
      <t xml:space="preserve">Прокладка сетей водоснабжения с. Яковлевка ул. Ленинская,24-54/б (300м) (ООО "Водоканал-Сервис") - </t>
    </r>
    <r>
      <rPr>
        <b/>
        <sz val="11"/>
        <rFont val="Times New Roman"/>
        <family val="1"/>
        <charset val="204"/>
      </rPr>
      <t>91 314,48 руб.</t>
    </r>
    <r>
      <rPr>
        <sz val="11"/>
        <rFont val="Times New Roman"/>
        <family val="1"/>
        <charset val="204"/>
      </rPr>
      <t xml:space="preserve">; Замена участка сетей водоснабжения ст. Варфоломеевка (40м) (ООО УК "Мастер")  - </t>
    </r>
    <r>
      <rPr>
        <b/>
        <sz val="11"/>
        <rFont val="Times New Roman"/>
        <family val="1"/>
        <charset val="204"/>
      </rPr>
      <t xml:space="preserve">33 427,85 руб.; </t>
    </r>
    <r>
      <rPr>
        <sz val="11"/>
        <rFont val="Times New Roman"/>
        <family val="1"/>
        <charset val="204"/>
      </rPr>
      <t xml:space="preserve">Э/двигатель на канализационную станцию  с.Варфоломеевка ул.Почтовая (ООО "Континент ТАУ") - </t>
    </r>
    <r>
      <rPr>
        <b/>
        <sz val="11"/>
        <rFont val="Times New Roman"/>
        <family val="1"/>
        <charset val="204"/>
      </rPr>
      <t>23 260,00 руб.</t>
    </r>
    <r>
      <rPr>
        <sz val="11"/>
        <rFont val="Times New Roman"/>
        <family val="1"/>
        <charset val="204"/>
      </rPr>
      <t xml:space="preserve">; Капитальный ремонт системы водоснабжения ст.Варфоломеевка - сумма использования средств местного бюджета в соответствии с контрактом (ООО "Сервис-Групп") - </t>
    </r>
    <r>
      <rPr>
        <b/>
        <sz val="11"/>
        <rFont val="Times New Roman"/>
        <family val="1"/>
        <charset val="204"/>
      </rPr>
      <t>1 412 931,00 руб.</t>
    </r>
    <r>
      <rPr>
        <sz val="11"/>
        <rFont val="Times New Roman"/>
        <family val="1"/>
        <charset val="204"/>
      </rPr>
      <t xml:space="preserve">; Работы по очистке колодца с.Новосысоевка ул.Колхозная,34 (ИП Круг) - </t>
    </r>
    <r>
      <rPr>
        <b/>
        <sz val="11"/>
        <rFont val="Times New Roman"/>
        <family val="1"/>
        <charset val="204"/>
      </rPr>
      <t>15 000,00 руб.</t>
    </r>
    <r>
      <rPr>
        <sz val="11"/>
        <rFont val="Times New Roman"/>
        <family val="1"/>
        <charset val="204"/>
      </rPr>
      <t xml:space="preserve">; Прохождение государственной экспертизы локального ресурсного сметного расчета и проекта производства работ на проведение капитального ремонта водонапорной башни с.Яковлевка ул.Центральная,2в (ООО "Стройтехэкспертиза") - </t>
    </r>
    <r>
      <rPr>
        <b/>
        <sz val="11"/>
        <rFont val="Times New Roman"/>
        <family val="1"/>
        <charset val="204"/>
      </rPr>
      <t>30 000,00 руб.</t>
    </r>
    <r>
      <rPr>
        <sz val="11"/>
        <rFont val="Times New Roman"/>
        <family val="1"/>
        <charset val="204"/>
      </rPr>
      <t xml:space="preserve">; Разработка схем водоснабжения и водоотведения Яковлевского сельского поселения (ООО "5-с-Проект") - </t>
    </r>
    <r>
      <rPr>
        <b/>
        <sz val="11"/>
        <rFont val="Times New Roman"/>
        <family val="1"/>
        <charset val="204"/>
      </rPr>
      <t xml:space="preserve">92 866,66 руб. </t>
    </r>
    <r>
      <rPr>
        <sz val="11"/>
        <rFont val="Times New Roman"/>
        <family val="1"/>
        <charset val="204"/>
      </rPr>
      <t xml:space="preserve">; Инженерно-геологические работы по объекту "Строительство и реконструкция системы водоснабжения ст.Сысоевка и с.Новосысоевка"(ООО "ЕЦГИ "ГЕОЛОБ") - </t>
    </r>
    <r>
      <rPr>
        <b/>
        <sz val="11"/>
        <rFont val="Times New Roman"/>
        <family val="1"/>
        <charset val="204"/>
      </rPr>
      <t>99 900,00 руб.</t>
    </r>
    <r>
      <rPr>
        <sz val="11"/>
        <rFont val="Times New Roman"/>
        <family val="1"/>
        <charset val="204"/>
      </rPr>
      <t xml:space="preserve">; Водопроводных сетей с.Новосысоевка ул.Комсомольская и ул.Центральная (ООО УК "Мастер") -  </t>
    </r>
    <r>
      <rPr>
        <b/>
        <sz val="11"/>
        <rFont val="Times New Roman"/>
        <family val="1"/>
        <charset val="204"/>
      </rPr>
      <t>30 488,54 руб.</t>
    </r>
    <r>
      <rPr>
        <sz val="11"/>
        <rFont val="Times New Roman"/>
        <family val="1"/>
        <charset val="204"/>
      </rPr>
      <t xml:space="preserve">; Капитальный ремонт сетей канализации с.Яковлевка  по ул.Ленинской 21 (ООО "Водоканал-Сервис") - </t>
    </r>
    <r>
      <rPr>
        <b/>
        <sz val="11"/>
        <rFont val="Times New Roman"/>
        <family val="1"/>
        <charset val="204"/>
      </rPr>
      <t>87 533,43 руб.</t>
    </r>
    <r>
      <rPr>
        <sz val="11"/>
        <rFont val="Times New Roman"/>
        <family val="1"/>
        <charset val="204"/>
      </rPr>
      <t xml:space="preserve">; Работы по капитальному ремонту участка водоснабжения ул.Ленинская-Советская (ООО "Водоканал-Сервис") - </t>
    </r>
    <r>
      <rPr>
        <b/>
        <sz val="11"/>
        <rFont val="Times New Roman"/>
        <family val="1"/>
        <charset val="204"/>
      </rPr>
      <t>60 697,70 руб.</t>
    </r>
    <r>
      <rPr>
        <sz val="11"/>
        <rFont val="Times New Roman"/>
        <family val="1"/>
        <charset val="204"/>
      </rPr>
      <t xml:space="preserve">; Капитальный ремонт участка сетей водоснабжения по ул.Советской-50 лет ВЛКСМ с.Яковлевка (ООО "Водоканал-Сервис") – </t>
    </r>
    <r>
      <rPr>
        <b/>
        <sz val="11"/>
        <rFont val="Times New Roman"/>
        <family val="1"/>
        <charset val="204"/>
      </rPr>
      <t>92 295,90 руб.</t>
    </r>
    <r>
      <rPr>
        <sz val="11"/>
        <rFont val="Times New Roman"/>
        <family val="1"/>
        <charset val="204"/>
      </rPr>
      <t xml:space="preserve">; Переоборудование скважины №18-442 ул.Центральная 2-б с.Яковлевка (ООО "Водоканал-Сервис") – </t>
    </r>
    <r>
      <rPr>
        <b/>
        <sz val="11"/>
        <rFont val="Times New Roman"/>
        <family val="1"/>
        <charset val="204"/>
      </rPr>
      <t>33 776,74 руб.</t>
    </r>
    <r>
      <rPr>
        <sz val="11"/>
        <rFont val="Times New Roman"/>
        <family val="1"/>
        <charset val="204"/>
      </rPr>
      <t xml:space="preserve">; Капитальный ремонт системы водоснабжения ст.Варфоломеевка ( ООО "Сервис-Групп"), сумма использования субсидии местного  бюджета по соглашению - </t>
    </r>
    <r>
      <rPr>
        <b/>
        <sz val="11"/>
        <rFont val="Times New Roman"/>
        <family val="1"/>
        <charset val="204"/>
      </rPr>
      <t>72 560,00 руб.</t>
    </r>
    <r>
      <rPr>
        <sz val="11"/>
        <rFont val="Times New Roman"/>
        <family val="1"/>
        <charset val="204"/>
      </rPr>
      <t xml:space="preserve">; Соглашение о передаче полномочия организация в границах поселения водоснабжения населения из нецентрализованных источников водоснабжения, шахтных питьевых колодцев расположенных на территории  Варфоломеевское СП - </t>
    </r>
    <r>
      <rPr>
        <b/>
        <sz val="11"/>
        <rFont val="Times New Roman"/>
        <family val="1"/>
        <charset val="204"/>
      </rPr>
      <t xml:space="preserve">220 514,33 руб.; </t>
    </r>
    <r>
      <rPr>
        <sz val="11"/>
        <rFont val="Times New Roman"/>
        <family val="1"/>
        <charset val="204"/>
      </rPr>
      <t xml:space="preserve">Составление сметных расчетов на объекты ЖКХ </t>
    </r>
    <r>
      <rPr>
        <b/>
        <sz val="11"/>
        <rFont val="Times New Roman"/>
        <family val="1"/>
        <charset val="204"/>
      </rPr>
      <t>(</t>
    </r>
    <r>
      <rPr>
        <sz val="11"/>
        <rFont val="Times New Roman"/>
        <family val="1"/>
        <charset val="204"/>
      </rPr>
      <t>Юхименко)</t>
    </r>
    <r>
      <rPr>
        <b/>
        <sz val="11"/>
        <rFont val="Times New Roman"/>
        <family val="1"/>
        <charset val="204"/>
      </rPr>
      <t xml:space="preserve"> - 29264,37 руб.; </t>
    </r>
    <r>
      <rPr>
        <sz val="11"/>
        <rFont val="Times New Roman"/>
        <family val="1"/>
        <charset val="204"/>
      </rPr>
      <t xml:space="preserve">Проверка достоверности определения сметной стоимости капитального ремонта объекта капитального строительства "Капитальный ремонт водонапорной башни в с. Яковлевка ул. Центральная, 2в" (КГАУ "Примгосэкспертиза") - </t>
    </r>
    <r>
      <rPr>
        <b/>
        <sz val="11"/>
        <rFont val="Times New Roman"/>
        <family val="1"/>
        <charset val="204"/>
      </rPr>
      <t>3600,00 руб</t>
    </r>
    <r>
      <rPr>
        <sz val="11"/>
        <rFont val="Times New Roman"/>
        <family val="1"/>
        <charset val="204"/>
      </rPr>
      <t xml:space="preserve">.; Проведение негосударственной экспертизы сметной документации "Выполнение работ по капитальному ремонту системы водоснабжения ж.д. ст. Варфоломеевка (ООО "ДВ Экспертиза проект")  - </t>
    </r>
    <r>
      <rPr>
        <b/>
        <sz val="11"/>
        <rFont val="Times New Roman"/>
        <family val="1"/>
        <charset val="204"/>
      </rPr>
      <t>75 000,00 руб.</t>
    </r>
    <r>
      <rPr>
        <sz val="11"/>
        <rFont val="Times New Roman"/>
        <family val="1"/>
        <charset val="204"/>
      </rPr>
      <t xml:space="preserve">; Поверка электросчетчика на скважине с. Новосысоевка (ФБУ "Приморский ЦСМ") - </t>
    </r>
    <r>
      <rPr>
        <b/>
        <sz val="11"/>
        <rFont val="Times New Roman"/>
        <family val="1"/>
        <charset val="204"/>
      </rPr>
      <t>1411,20 руб.</t>
    </r>
    <r>
      <rPr>
        <sz val="11"/>
        <rFont val="Times New Roman"/>
        <family val="1"/>
        <charset val="204"/>
      </rPr>
      <t xml:space="preserve">; Замена сетей канализации с. Варфоломеевка 90 м. (ООО УК "Мастер") - </t>
    </r>
    <r>
      <rPr>
        <b/>
        <sz val="11"/>
        <rFont val="Times New Roman"/>
        <family val="1"/>
        <charset val="204"/>
      </rPr>
      <t>83 217,09 руб</t>
    </r>
    <r>
      <rPr>
        <sz val="11"/>
        <rFont val="Times New Roman"/>
        <family val="1"/>
        <charset val="204"/>
      </rPr>
      <t xml:space="preserve">.; Приобретение колец для колодца с. Новосысоевка (ИП Калячкин) - </t>
    </r>
    <r>
      <rPr>
        <b/>
        <sz val="11"/>
        <rFont val="Times New Roman"/>
        <family val="1"/>
        <charset val="204"/>
      </rPr>
      <t>8667,0 руб</t>
    </r>
    <r>
      <rPr>
        <sz val="11"/>
        <rFont val="Times New Roman"/>
        <family val="1"/>
        <charset val="204"/>
      </rPr>
      <t xml:space="preserve">.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За счет краевого бюджета:</t>
    </r>
    <r>
      <rPr>
        <sz val="11"/>
        <rFont val="Times New Roman"/>
        <family val="1"/>
        <charset val="204"/>
      </rPr>
      <t xml:space="preserve"> Капитальный ремонт системы водоснабжения жд.ст. Варфоломеевка (ООО "Сервис-Групп"), сумма использования субсидии из краевого бюджета по соглашению - </t>
    </r>
    <r>
      <rPr>
        <b/>
        <sz val="11"/>
        <rFont val="Times New Roman"/>
        <family val="1"/>
        <charset val="204"/>
      </rPr>
      <t>7 183 440,0 руб.</t>
    </r>
  </si>
  <si>
    <r>
      <t xml:space="preserve">Потребление электроэнергии уличного освещения с.Яковлевка (ПАО "ДЭК") - </t>
    </r>
    <r>
      <rPr>
        <b/>
        <sz val="11"/>
        <color indexed="8"/>
        <rFont val="Times New Roman"/>
        <family val="1"/>
        <charset val="204"/>
      </rPr>
      <t>305 999,78 руб.</t>
    </r>
    <r>
      <rPr>
        <sz val="11"/>
        <color indexed="8"/>
        <rFont val="Times New Roman"/>
        <family val="1"/>
        <charset val="204"/>
      </rPr>
      <t xml:space="preserve">, Техническое обслуживание уличного освещения, электроустановок (ДРСК) - </t>
    </r>
    <r>
      <rPr>
        <b/>
        <sz val="11"/>
        <color indexed="8"/>
        <rFont val="Times New Roman"/>
        <family val="1"/>
        <charset val="204"/>
      </rPr>
      <t>10303,63 руб.</t>
    </r>
    <r>
      <rPr>
        <sz val="11"/>
        <color indexed="8"/>
        <rFont val="Times New Roman"/>
        <family val="1"/>
        <charset val="204"/>
      </rPr>
      <t xml:space="preserve">, Поставка оборудования, авт. Выключатель (ИП Обытоцкий А.М.) - </t>
    </r>
    <r>
      <rPr>
        <b/>
        <sz val="11"/>
        <color indexed="8"/>
        <rFont val="Times New Roman"/>
        <family val="1"/>
        <charset val="204"/>
      </rPr>
      <t xml:space="preserve">16 000,0 руб., </t>
    </r>
    <r>
      <rPr>
        <sz val="11"/>
        <color indexed="8"/>
        <rFont val="Times New Roman"/>
        <family val="1"/>
        <charset val="204"/>
      </rPr>
      <t xml:space="preserve">По соглашениям о передаче полномочий "Организация ритуальных услуг и содержание мест захоронения" </t>
    </r>
    <r>
      <rPr>
        <b/>
        <sz val="11"/>
        <rFont val="Times New Roman"/>
        <family val="1"/>
        <charset val="204"/>
      </rPr>
      <t>(110 000 руб.)</t>
    </r>
    <r>
      <rPr>
        <sz val="11"/>
        <color indexed="8"/>
        <rFont val="Times New Roman"/>
        <family val="1"/>
        <charset val="204"/>
      </rPr>
      <t>: Варфоломеевское СП - 40 000 руб., Яблоновское СП - 70 000 руб.</t>
    </r>
  </si>
  <si>
    <r>
      <t xml:space="preserve">Транспортные услуги по доставке питьевой воды к МКД ж.д. ст. Варфоломеевка:  ИП Веритинская - </t>
    </r>
    <r>
      <rPr>
        <b/>
        <sz val="11"/>
        <rFont val="Times New Roman"/>
        <family val="1"/>
        <charset val="204"/>
      </rPr>
      <t xml:space="preserve">243 175,0 руб., </t>
    </r>
    <r>
      <rPr>
        <sz val="11"/>
        <rFont val="Times New Roman"/>
        <family val="1"/>
        <charset val="204"/>
      </rPr>
      <t>ООО "Кристалл" -</t>
    </r>
    <r>
      <rPr>
        <b/>
        <sz val="11"/>
        <rFont val="Times New Roman"/>
        <family val="1"/>
        <charset val="204"/>
      </rPr>
      <t xml:space="preserve"> 230 953,0 руб.</t>
    </r>
    <r>
      <rPr>
        <sz val="11"/>
        <rFont val="Times New Roman"/>
        <family val="1"/>
        <charset val="204"/>
      </rPr>
      <t xml:space="preserve">. Транспортные услуги по доставке питьевой воды к многоквартирным домам ул. Нефтебаза ж.д. ст. Сысоевка (ИП Веритинская) - </t>
    </r>
    <r>
      <rPr>
        <b/>
        <sz val="11"/>
        <rFont val="Times New Roman"/>
        <family val="1"/>
        <charset val="204"/>
      </rPr>
      <t>52 062,50 руб.</t>
    </r>
    <r>
      <rPr>
        <b/>
        <sz val="11"/>
        <color rgb="FFFF0000"/>
        <rFont val="Times New Roman"/>
        <family val="1"/>
        <charset val="204"/>
      </rPr>
      <t xml:space="preserve"> </t>
    </r>
  </si>
  <si>
    <r>
      <rPr>
        <b/>
        <sz val="11"/>
        <color indexed="8"/>
        <rFont val="Times New Roman"/>
        <family val="1"/>
        <charset val="204"/>
      </rPr>
      <t>Обеспечение граждан твердым топливом за счет местного бюджета (118 473,62 руб.):</t>
    </r>
    <r>
      <rPr>
        <sz val="11"/>
        <color indexed="8"/>
        <rFont val="Times New Roman"/>
        <family val="1"/>
        <charset val="204"/>
      </rPr>
      <t xml:space="preserve"> обеспечение дровами - 742,88 руб, обеспечение углем - 117 730,74 руб.                     </t>
    </r>
    <r>
      <rPr>
        <b/>
        <sz val="11"/>
        <color indexed="8"/>
        <rFont val="Times New Roman"/>
        <family val="1"/>
        <charset val="204"/>
      </rPr>
      <t>Обеспечение граждан твердым топливом за счет краевого бюджета предоставлена субсидия (168 646,91 руб.</t>
    </r>
    <r>
      <rPr>
        <b/>
        <sz val="11"/>
        <rFont val="Times New Roman"/>
        <family val="1"/>
        <charset val="204"/>
      </rPr>
      <t>)</t>
    </r>
    <r>
      <rPr>
        <sz val="11"/>
        <rFont val="Times New Roman"/>
        <family val="1"/>
        <charset val="204"/>
      </rPr>
      <t xml:space="preserve">: обеспечение дровами - 73544,49руб, обеспечение углем - 95102,42 руб.     </t>
    </r>
  </si>
  <si>
    <r>
      <t xml:space="preserve">Взносы на капитальный ремонт общего имущества многоквартирных домов муниципального жилищного фонда -  </t>
    </r>
    <r>
      <rPr>
        <b/>
        <sz val="11"/>
        <color indexed="8"/>
        <rFont val="Times New Roman"/>
        <family val="1"/>
        <charset val="204"/>
      </rPr>
      <t>416 456,59 руб</t>
    </r>
    <r>
      <rPr>
        <sz val="11"/>
        <color indexed="8"/>
        <rFont val="Times New Roman"/>
        <family val="1"/>
        <charset val="204"/>
      </rPr>
      <t xml:space="preserve">., Установка пластикового окна в мун. квартире с. Яковлевка, ул. Красноармейская,7 кв.7 (ИП Калячкин)- </t>
    </r>
    <r>
      <rPr>
        <b/>
        <sz val="11"/>
        <color indexed="8"/>
        <rFont val="Times New Roman"/>
        <family val="1"/>
        <charset val="204"/>
      </rPr>
      <t>18 900,0 руб.;</t>
    </r>
    <r>
      <rPr>
        <sz val="11"/>
        <color indexed="8"/>
        <rFont val="Times New Roman"/>
        <family val="1"/>
        <charset val="204"/>
      </rPr>
      <t xml:space="preserve"> Снос аварийного жилья с. Яковлевка, ул. Советская, д. 200; ул. Набережная, 44  (ИП Фесик Р.В.) - </t>
    </r>
    <r>
      <rPr>
        <b/>
        <sz val="11"/>
        <color indexed="8"/>
        <rFont val="Times New Roman"/>
        <family val="1"/>
        <charset val="204"/>
      </rPr>
      <t>113 786,00 руб.;</t>
    </r>
    <r>
      <rPr>
        <sz val="11"/>
        <color indexed="8"/>
        <rFont val="Times New Roman"/>
        <family val="1"/>
        <charset val="204"/>
      </rPr>
      <t xml:space="preserve"> Ремонт муниципального жилого фонда - замена бруса подоконных венцов лицевого фасада жилого помещения с.Андреевка ул.Центральная,6 кв.1 (договор с ФЛ) - </t>
    </r>
    <r>
      <rPr>
        <b/>
        <sz val="11"/>
        <color indexed="8"/>
        <rFont val="Times New Roman"/>
        <family val="1"/>
        <charset val="204"/>
      </rPr>
      <t>7319,75 руб</t>
    </r>
    <r>
      <rPr>
        <sz val="11"/>
        <color indexed="8"/>
        <rFont val="Times New Roman"/>
        <family val="1"/>
        <charset val="204"/>
      </rPr>
      <t xml:space="preserve">.                                                       </t>
    </r>
  </si>
  <si>
    <r>
      <t xml:space="preserve">Получены 12 санитарно-эпидемиологических заключений по экспертизе условий временного складирования твердых бытовых отходов, в т.ч. контейнерных площадок (ФБУЗ "Центр гигиены и эпидемиологии в ПК") - </t>
    </r>
    <r>
      <rPr>
        <b/>
        <sz val="11"/>
        <color indexed="8"/>
        <rFont val="Times New Roman"/>
        <family val="1"/>
        <charset val="204"/>
      </rPr>
      <t>44 352,60 руб.</t>
    </r>
  </si>
  <si>
    <r>
      <t xml:space="preserve">Обустройство контейнерных площадок для сбора ТКО </t>
    </r>
    <r>
      <rPr>
        <b/>
        <sz val="11"/>
        <color indexed="8"/>
        <rFont val="Times New Roman"/>
        <family val="1"/>
        <charset val="204"/>
      </rPr>
      <t>(413 770 руб.)</t>
    </r>
    <r>
      <rPr>
        <sz val="11"/>
        <color indexed="8"/>
        <rFont val="Times New Roman"/>
        <family val="1"/>
        <charset val="204"/>
      </rPr>
      <t xml:space="preserve"> - обустроены две контейнерные площадки по ул.Красноармейской-Лазо и ул.Ленинской (ИП Фесик )</t>
    </r>
  </si>
  <si>
    <r>
      <t xml:space="preserve">Ямочный ремонт с.Варфоломеевка ул.Пролетарская (АО "Примавтодор") - </t>
    </r>
    <r>
      <rPr>
        <b/>
        <sz val="11"/>
        <color indexed="8"/>
        <rFont val="Times New Roman"/>
        <family val="1"/>
        <charset val="204"/>
      </rPr>
      <t>97 915,20 руб.</t>
    </r>
    <r>
      <rPr>
        <sz val="11"/>
        <color indexed="8"/>
        <rFont val="Times New Roman"/>
        <family val="1"/>
        <charset val="204"/>
      </rPr>
      <t xml:space="preserve">; устройство выравнивающего слоя из асфальтобетонной смеси ст. Сысоевка ул.Шоссейная (АО "Примавтодор") - </t>
    </r>
    <r>
      <rPr>
        <b/>
        <sz val="11"/>
        <color indexed="8"/>
        <rFont val="Times New Roman"/>
        <family val="1"/>
        <charset val="204"/>
      </rPr>
      <t>96 285,60 руб.</t>
    </r>
    <r>
      <rPr>
        <sz val="11"/>
        <color indexed="8"/>
        <rFont val="Times New Roman"/>
        <family val="1"/>
        <charset val="204"/>
      </rPr>
      <t xml:space="preserve">; ремонт автомобильных дорог на территории Яковлевского муниципального района (с.Яковлевка ул.Лазо, с.Минеральное ул.Центральная, с.Варфоломеевка ул.Набережная, с.Новосыосевка ул.Комсомольская, с.Бельцово ул.Утесовая, ж.д.ст.Сысоевка ул.Шоссейная) (АО "Примавтодор") - </t>
    </r>
    <r>
      <rPr>
        <b/>
        <sz val="11"/>
        <color indexed="8"/>
        <rFont val="Times New Roman"/>
        <family val="1"/>
        <charset val="204"/>
      </rPr>
      <t xml:space="preserve">1 749 066,83 руб. </t>
    </r>
    <r>
      <rPr>
        <sz val="1"/>
        <rFont val="Calibri"/>
        <family val="2"/>
        <charset val="204"/>
        <scheme val="minor"/>
      </rPr>
      <t>(</t>
    </r>
    <r>
      <rPr>
        <sz val="11"/>
        <color indexed="8"/>
        <rFont val="Times New Roman"/>
        <family val="1"/>
        <charset val="204"/>
      </rPr>
      <t>; ремонт участка автодороги с.Яковлевка ул.Советская (ИП Обытоцкий) -</t>
    </r>
    <r>
      <rPr>
        <b/>
        <sz val="11"/>
        <color indexed="8"/>
        <rFont val="Times New Roman"/>
        <family val="1"/>
        <charset val="204"/>
      </rPr>
      <t xml:space="preserve"> 34 690,30 руб.</t>
    </r>
    <r>
      <rPr>
        <sz val="11"/>
        <color indexed="8"/>
        <rFont val="Times New Roman"/>
        <family val="1"/>
        <charset val="204"/>
      </rPr>
      <t xml:space="preserve">; ремонт водопропускной трубы с.Новосыосевка пер.Кооперативный (ООО "Пчеловод") - </t>
    </r>
    <r>
      <rPr>
        <b/>
        <sz val="11"/>
        <color indexed="8"/>
        <rFont val="Times New Roman"/>
        <family val="1"/>
        <charset val="204"/>
      </rPr>
      <t>25 000,00 руб.</t>
    </r>
    <r>
      <rPr>
        <sz val="11"/>
        <color indexed="8"/>
        <rFont val="Times New Roman"/>
        <family val="1"/>
        <charset val="204"/>
      </rPr>
      <t xml:space="preserve">; сметный расчет на выполнение работ по ремонту дорог (договор с ФЛ) - </t>
    </r>
    <r>
      <rPr>
        <b/>
        <sz val="11"/>
        <color indexed="8"/>
        <rFont val="Times New Roman"/>
        <family val="1"/>
        <charset val="204"/>
      </rPr>
      <t>24 887,15 руб.</t>
    </r>
    <r>
      <rPr>
        <sz val="11"/>
        <color indexed="8"/>
        <rFont val="Times New Roman"/>
        <family val="1"/>
        <charset val="204"/>
      </rPr>
      <t xml:space="preserve">; приобретение ж/бетонных труб (ООО "Новатор) - </t>
    </r>
    <r>
      <rPr>
        <b/>
        <sz val="11"/>
        <color indexed="8"/>
        <rFont val="Times New Roman"/>
        <family val="1"/>
        <charset val="204"/>
      </rPr>
      <t>242 461,40 руб..</t>
    </r>
    <r>
      <rPr>
        <sz val="11"/>
        <color indexed="8"/>
        <rFont val="Times New Roman"/>
        <family val="1"/>
        <charset val="204"/>
      </rPr>
      <t xml:space="preserve">
</t>
    </r>
    <r>
      <rPr>
        <b/>
        <sz val="11"/>
        <color indexed="8"/>
        <rFont val="Times New Roman"/>
        <family val="1"/>
        <charset val="204"/>
      </rPr>
      <t xml:space="preserve">Субсидия краевого бюджета на капитальный ремонт и ремонт автомобильных дорог общего пользования населенных пунктов в размере 6 580 755,33 руб. </t>
    </r>
    <r>
      <rPr>
        <sz val="11"/>
        <color indexed="8"/>
        <rFont val="Times New Roman"/>
        <family val="1"/>
        <charset val="204"/>
      </rPr>
      <t xml:space="preserve">из них: ремонт автомобильных дорог на территории Яковлевского муниципального района (с.Яковлевка ул.Лазо, с.Минеральное ул.Центральная, с.Варфоломеевка ул.Набережная, с.Новосыосевка ул.Комсомольская, с.Бельцово ул.Утесовая, ж.д.ст.Сысоевка ул.Шоссейная) (АО "Примавтодор) - 5 517 253,65 руб.; ремонт автомобильной дороги жд. ст.Сысоевка ул.Шоссейная д.16-22 (ИП Слинченко С.А.) - 1 063 501,68 руб.
</t>
    </r>
    <r>
      <rPr>
        <b/>
        <sz val="11"/>
        <color indexed="8"/>
        <rFont val="Times New Roman"/>
        <family val="1"/>
        <charset val="204"/>
      </rPr>
      <t>Сумма использования средств местного бюджета по соглашению  на капитальный ремонт и ремонт автомобильных дорог общего пользования населенных пунктов в размере 66 472,28 руб.</t>
    </r>
    <r>
      <rPr>
        <sz val="11"/>
        <color indexed="8"/>
        <rFont val="Times New Roman"/>
        <family val="1"/>
        <charset val="204"/>
      </rPr>
      <t xml:space="preserve"> из них: ремонт автомобильных дорог на территории Яковлевского муниципального района (с.Яковлевка ул.Лазо, с.Минеральное ул.Центральная, с.Варфоломеевка ул.Набережная, с.Новосыосевка ул.Комсомольская, с.Бельцово ул.Утесовая, ж.д.ст.Сысоевка ул.Шоссейная) (АО "Примавтодор") - 55 729,84руб.; ремонт автомобильной дороги жд. ст.Сысоевка ул.Шоссейная д.16-22 (ИП Слинченко С.А.) - 10 742,44 руб.</t>
    </r>
  </si>
  <si>
    <r>
      <t xml:space="preserve">Мероприятие по обеспечению безопасности дорожного движения: выполнение работ по нанесению горизонтальной разметки на дорогах местного значения Яковлевского района (ООО "Магистраль ДВ") -  </t>
    </r>
    <r>
      <rPr>
        <b/>
        <sz val="11"/>
        <color indexed="8"/>
        <rFont val="Times New Roman"/>
        <family val="1"/>
        <charset val="204"/>
      </rPr>
      <t>48 175,58 руб.</t>
    </r>
    <r>
      <rPr>
        <sz val="11"/>
        <color indexed="8"/>
        <rFont val="Times New Roman"/>
        <family val="1"/>
        <charset val="204"/>
      </rPr>
      <t xml:space="preserve">; дорожные знаки, стойки (ООО ПО "ПримКарьер) - </t>
    </r>
    <r>
      <rPr>
        <b/>
        <sz val="11"/>
        <color indexed="8"/>
        <rFont val="Times New Roman"/>
        <family val="1"/>
        <charset val="204"/>
      </rPr>
      <t>250 959,20 руб.</t>
    </r>
    <r>
      <rPr>
        <sz val="11"/>
        <color indexed="8"/>
        <rFont val="Times New Roman"/>
        <family val="1"/>
        <charset val="204"/>
      </rPr>
      <t>; разработка проекта организации дорожного движения на автомобильных дорогах местного значения Покровского сельского поселения (ООО "Град-Проект") -</t>
    </r>
    <r>
      <rPr>
        <b/>
        <sz val="11"/>
        <color indexed="8"/>
        <rFont val="Times New Roman"/>
        <family val="1"/>
        <charset val="204"/>
      </rPr>
      <t xml:space="preserve"> 98 000,00 руб.</t>
    </r>
    <r>
      <rPr>
        <sz val="11"/>
        <color indexed="8"/>
        <rFont val="Times New Roman"/>
        <family val="1"/>
        <charset val="204"/>
      </rPr>
      <t xml:space="preserve">; опора световая для автономной системы освещения (ООО "Группа Компаний ГЛОБАЛ") - </t>
    </r>
    <r>
      <rPr>
        <b/>
        <sz val="11"/>
        <color indexed="8"/>
        <rFont val="Times New Roman"/>
        <family val="1"/>
        <charset val="204"/>
      </rPr>
      <t>66 000,00 руб.</t>
    </r>
    <r>
      <rPr>
        <sz val="11"/>
        <color indexed="8"/>
        <rFont val="Times New Roman"/>
        <family val="1"/>
        <charset val="204"/>
      </rPr>
      <t xml:space="preserve">; автономная система освещения на солнечных батареях (ООО "Группа Компаний ГЛОБАЛ") - </t>
    </r>
    <r>
      <rPr>
        <b/>
        <sz val="11"/>
        <color indexed="8"/>
        <rFont val="Times New Roman"/>
        <family val="1"/>
        <charset val="204"/>
      </rPr>
      <t>90 000,00 руб.</t>
    </r>
  </si>
  <si>
    <r>
      <t xml:space="preserve">МКУ "ХОЗУ" (56 613,74 руб.): </t>
    </r>
    <r>
      <rPr>
        <sz val="11"/>
        <color indexed="8"/>
        <rFont val="Times New Roman"/>
        <family val="1"/>
        <charset val="204"/>
      </rPr>
      <t xml:space="preserve">тех. обслуживание пожарной сигнализации - </t>
    </r>
    <r>
      <rPr>
        <b/>
        <sz val="11"/>
        <color indexed="8"/>
        <rFont val="Times New Roman"/>
        <family val="1"/>
        <charset val="204"/>
      </rPr>
      <t>46 800 руб</t>
    </r>
    <r>
      <rPr>
        <sz val="11"/>
        <color indexed="8"/>
        <rFont val="Times New Roman"/>
        <family val="1"/>
        <charset val="204"/>
      </rPr>
      <t xml:space="preserve">.; заправка огетушителей - </t>
    </r>
    <r>
      <rPr>
        <b/>
        <sz val="11"/>
        <color indexed="8"/>
        <rFont val="Times New Roman"/>
        <family val="1"/>
        <charset val="204"/>
      </rPr>
      <t>6 813,74 руб.                                          МКУ"Управление культуры" (90 000 руб.) -</t>
    </r>
    <r>
      <rPr>
        <sz val="11"/>
        <color indexed="8"/>
        <rFont val="Times New Roman"/>
        <family val="1"/>
        <charset val="204"/>
      </rPr>
      <t xml:space="preserve"> техническое обслуживание пожарных сигнализаций учреждений (Районный историко-краеведческий музей, МКУ "МБ", МКУ МРДК), проверка параметров огнетушителей (МКУ "МБ"), приобретение огнетушителей, журналов регистрации, учета и инструктаажа, инструкций, знаков ФЭС, изготовление стенда.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 xml:space="preserve"> МКУ "ЦО и СО" (1 413 021,08 рублей): </t>
    </r>
    <r>
      <rPr>
        <sz val="11"/>
        <color indexed="8"/>
        <rFont val="Times New Roman"/>
        <family val="1"/>
        <charset val="204"/>
      </rPr>
      <t xml:space="preserve">техническое обслуживание системы автоматической пожарной сигнализации, зарядка огнетушителей - </t>
    </r>
    <r>
      <rPr>
        <b/>
        <sz val="11"/>
        <color indexed="8"/>
        <rFont val="Times New Roman"/>
        <family val="1"/>
        <charset val="204"/>
      </rPr>
      <t>890 207,20 руб.</t>
    </r>
    <r>
      <rPr>
        <sz val="11"/>
        <color indexed="8"/>
        <rFont val="Times New Roman"/>
        <family val="1"/>
        <charset val="204"/>
      </rPr>
      <t xml:space="preserve">; уплата госпошлины по исполнительному листу - </t>
    </r>
    <r>
      <rPr>
        <b/>
        <sz val="11"/>
        <color indexed="8"/>
        <rFont val="Times New Roman"/>
        <family val="1"/>
        <charset val="204"/>
      </rPr>
      <t>2 417,00 руб.;</t>
    </r>
    <r>
      <rPr>
        <sz val="11"/>
        <color indexed="8"/>
        <rFont val="Times New Roman"/>
        <family val="1"/>
        <charset val="204"/>
      </rPr>
      <t xml:space="preserve"> приобритение светового табло, аккумуляторов для пожарной сигнализации, знаков пожарной безопасности, пожарного извещателя - </t>
    </r>
    <r>
      <rPr>
        <b/>
        <sz val="11"/>
        <color indexed="8"/>
        <rFont val="Times New Roman"/>
        <family val="1"/>
        <charset val="204"/>
      </rPr>
      <t>412 501,00 руб.</t>
    </r>
    <r>
      <rPr>
        <sz val="11"/>
        <color indexed="8"/>
        <rFont val="Times New Roman"/>
        <family val="1"/>
        <charset val="204"/>
      </rPr>
      <t xml:space="preserve"> ; взыскание задолженности по исполнительному листу - </t>
    </r>
    <r>
      <rPr>
        <b/>
        <sz val="11"/>
        <color indexed="8"/>
        <rFont val="Times New Roman"/>
        <family val="1"/>
        <charset val="204"/>
      </rPr>
      <t>2 365,60 руб.</t>
    </r>
    <r>
      <rPr>
        <sz val="11"/>
        <color indexed="8"/>
        <rFont val="Times New Roman"/>
        <family val="1"/>
        <charset val="204"/>
      </rPr>
      <t xml:space="preserve">; </t>
    </r>
    <r>
      <rPr>
        <sz val="11"/>
        <rFont val="Times New Roman"/>
        <family val="1"/>
        <charset val="204"/>
      </rPr>
      <t>оплата услуг сотовой компании для функционирования пожарной сигнализации, р</t>
    </r>
    <r>
      <rPr>
        <sz val="11"/>
        <color indexed="8"/>
        <rFont val="Times New Roman"/>
        <family val="1"/>
        <charset val="204"/>
      </rPr>
      <t xml:space="preserve">емонтные работы системы пожарной сигнализации - </t>
    </r>
    <r>
      <rPr>
        <b/>
        <sz val="11"/>
        <color indexed="8"/>
        <rFont val="Times New Roman"/>
        <family val="1"/>
        <charset val="204"/>
      </rPr>
      <t xml:space="preserve">19 141,28 руб.; </t>
    </r>
    <r>
      <rPr>
        <sz val="11"/>
        <color indexed="8"/>
        <rFont val="Times New Roman"/>
        <family val="1"/>
        <charset val="204"/>
      </rPr>
      <t xml:space="preserve">приобретение огнетушителей - </t>
    </r>
    <r>
      <rPr>
        <b/>
        <sz val="11"/>
        <color indexed="8"/>
        <rFont val="Times New Roman"/>
        <family val="1"/>
        <charset val="204"/>
      </rPr>
      <t xml:space="preserve">33 500 руб., </t>
    </r>
    <r>
      <rPr>
        <sz val="11"/>
        <color indexed="8"/>
        <rFont val="Times New Roman"/>
        <family val="1"/>
        <charset val="204"/>
      </rPr>
      <t xml:space="preserve">разработка проектной документации по пожарной сигнализации, работы по выполнению ФЭС - </t>
    </r>
    <r>
      <rPr>
        <b/>
        <sz val="11"/>
        <color indexed="8"/>
        <rFont val="Times New Roman"/>
        <family val="1"/>
        <charset val="204"/>
      </rPr>
      <t>52 889,00 руб.</t>
    </r>
  </si>
  <si>
    <r>
      <rPr>
        <b/>
        <sz val="11"/>
        <color indexed="8"/>
        <rFont val="Times New Roman"/>
        <family val="1"/>
        <charset val="204"/>
      </rPr>
      <t>МКУ "ХОЗУ" (5 400 руб.)</t>
    </r>
    <r>
      <rPr>
        <sz val="11"/>
        <color indexed="8"/>
        <rFont val="Times New Roman"/>
        <family val="1"/>
        <charset val="204"/>
      </rPr>
      <t xml:space="preserve"> - приобретение извещателя дымового </t>
    </r>
  </si>
  <si>
    <r>
      <t xml:space="preserve">Мероприятие по содержанию дорожной сети: подсыпка противогололедными материалом дорог и улиц Яковлевского района (АО «Примавтодор») - </t>
    </r>
    <r>
      <rPr>
        <b/>
        <sz val="11"/>
        <rFont val="Times New Roman"/>
        <family val="1"/>
        <charset val="204"/>
      </rPr>
      <t>252 208,85 руб.</t>
    </r>
    <r>
      <rPr>
        <sz val="11"/>
        <rFont val="Times New Roman"/>
        <family val="1"/>
        <charset val="204"/>
      </rPr>
      <t xml:space="preserve">; очистка от снега дорог  с. Варфоломеевка (АО «Примавтодор») - 109 698,86 руб.; очистка от снега дорог  с. Новосысоевка, Сысоевка, с.Старосысоевка (АО «Примавтодор») – </t>
    </r>
    <r>
      <rPr>
        <b/>
        <sz val="11"/>
        <rFont val="Times New Roman"/>
        <family val="1"/>
        <charset val="204"/>
      </rPr>
      <t>217 036,12 руб.</t>
    </r>
    <r>
      <rPr>
        <sz val="11"/>
        <rFont val="Times New Roman"/>
        <family val="1"/>
        <charset val="204"/>
      </rPr>
      <t xml:space="preserve">; очистка дорог от снега дорог Яковлевского района (АО «Примавтодор») – </t>
    </r>
    <r>
      <rPr>
        <b/>
        <sz val="11"/>
        <rFont val="Times New Roman"/>
        <family val="1"/>
        <charset val="204"/>
      </rPr>
      <t>250 271,16 руб.</t>
    </r>
    <r>
      <rPr>
        <sz val="11"/>
        <rFont val="Times New Roman"/>
        <family val="1"/>
        <charset val="204"/>
      </rPr>
      <t xml:space="preserve">, (ИП Обытоцкий) - </t>
    </r>
    <r>
      <rPr>
        <b/>
        <sz val="11"/>
        <rFont val="Times New Roman"/>
        <family val="1"/>
        <charset val="204"/>
      </rPr>
      <t>31 435,20 руб.</t>
    </r>
    <r>
      <rPr>
        <sz val="11"/>
        <rFont val="Times New Roman"/>
        <family val="1"/>
        <charset val="204"/>
      </rPr>
      <t xml:space="preserve">; очистка от снега дорог и улиц Бельцово (АО «Примавтодор») – </t>
    </r>
    <r>
      <rPr>
        <b/>
        <sz val="11"/>
        <rFont val="Times New Roman"/>
        <family val="1"/>
        <charset val="204"/>
      </rPr>
      <t>47 462,21  руб.</t>
    </r>
    <r>
      <rPr>
        <sz val="11"/>
        <rFont val="Times New Roman"/>
        <family val="1"/>
        <charset val="204"/>
      </rPr>
      <t xml:space="preserve">, (Дегтярь) - </t>
    </r>
    <r>
      <rPr>
        <b/>
        <sz val="11"/>
        <rFont val="Times New Roman"/>
        <family val="1"/>
        <charset val="204"/>
      </rPr>
      <t>14 321,25 руб.</t>
    </r>
    <r>
      <rPr>
        <sz val="11"/>
        <rFont val="Times New Roman"/>
        <family val="1"/>
        <charset val="204"/>
      </rPr>
      <t xml:space="preserve">; очистка от снега дорог и улиц Озерное, Н-Михайловка (Король) – </t>
    </r>
    <r>
      <rPr>
        <b/>
        <sz val="11"/>
        <rFont val="Times New Roman"/>
        <family val="1"/>
        <charset val="204"/>
      </rPr>
      <t>17 185,50 руб.</t>
    </r>
    <r>
      <rPr>
        <sz val="11"/>
        <rFont val="Times New Roman"/>
        <family val="1"/>
        <charset val="204"/>
      </rPr>
      <t xml:space="preserve">, (АО «Примавтодор») - </t>
    </r>
    <r>
      <rPr>
        <b/>
        <sz val="11"/>
        <rFont val="Times New Roman"/>
        <family val="1"/>
        <charset val="204"/>
      </rPr>
      <t xml:space="preserve">35596,66 руб.; </t>
    </r>
    <r>
      <rPr>
        <sz val="11"/>
        <rFont val="Times New Roman"/>
        <family val="1"/>
        <charset val="204"/>
      </rPr>
      <t xml:space="preserve">очистка от снега дорог и улиц  с.Покровка и с.Минеральное (АО «Примавтодор») – </t>
    </r>
    <r>
      <rPr>
        <b/>
        <sz val="11"/>
        <rFont val="Times New Roman"/>
        <family val="1"/>
        <charset val="204"/>
      </rPr>
      <t>83 058,86 руб.</t>
    </r>
    <r>
      <rPr>
        <sz val="11"/>
        <rFont val="Times New Roman"/>
        <family val="1"/>
        <charset val="204"/>
      </rPr>
      <t xml:space="preserve">; очистка от снега дорог и улиц  с. Яблоновка (АО «Примавтодор») – </t>
    </r>
    <r>
      <rPr>
        <b/>
        <sz val="11"/>
        <rFont val="Times New Roman"/>
        <family val="1"/>
        <charset val="204"/>
      </rPr>
      <t>53 394,98 руб.</t>
    </r>
    <r>
      <rPr>
        <sz val="11"/>
        <rFont val="Times New Roman"/>
        <family val="1"/>
        <charset val="204"/>
      </rPr>
      <t xml:space="preserve">; очистка от снега с.Андреевка, Лазаревка, Достоевка (АО «Примавтодор») - </t>
    </r>
    <r>
      <rPr>
        <b/>
        <sz val="11"/>
        <rFont val="Times New Roman"/>
        <family val="1"/>
        <charset val="204"/>
      </rPr>
      <t xml:space="preserve">62 294,15 руб.; </t>
    </r>
    <r>
      <rPr>
        <sz val="11"/>
        <rFont val="Times New Roman"/>
        <family val="1"/>
        <charset val="204"/>
      </rPr>
      <t xml:space="preserve"> очистка от снега с.Загорное и с.Краснояровка (АО «Примавтодор») - </t>
    </r>
    <r>
      <rPr>
        <b/>
        <sz val="11"/>
        <rFont val="Times New Roman"/>
        <family val="1"/>
        <charset val="204"/>
      </rPr>
      <t>31 147,08 руб.</t>
    </r>
    <r>
      <rPr>
        <sz val="11"/>
        <rFont val="Times New Roman"/>
        <family val="1"/>
        <charset val="204"/>
      </rPr>
      <t xml:space="preserve">
Вырубка кустарниковой растительности в пределах полосы отвода с.Варфоломеевка ул.Завитая (договор с ФЛ) - </t>
    </r>
    <r>
      <rPr>
        <b/>
        <sz val="11"/>
        <rFont val="Times New Roman"/>
        <family val="1"/>
        <charset val="204"/>
      </rPr>
      <t>10 247,65 руб.</t>
    </r>
    <r>
      <rPr>
        <sz val="11"/>
        <rFont val="Times New Roman"/>
        <family val="1"/>
        <charset val="204"/>
      </rPr>
      <t xml:space="preserve">; очистка мостового сооружения (вырубка кустов) с.Новосысоевка ул.Колхозная, жд. ст. Сысоевка (договор с ФЛ) - </t>
    </r>
    <r>
      <rPr>
        <b/>
        <sz val="11"/>
        <rFont val="Times New Roman"/>
        <family val="1"/>
        <charset val="204"/>
      </rPr>
      <t>5 855,80 руб.</t>
    </r>
    <r>
      <rPr>
        <sz val="11"/>
        <rFont val="Times New Roman"/>
        <family val="1"/>
        <charset val="204"/>
      </rPr>
      <t xml:space="preserve">; устройство кювета с.Лазаревка ул.Центральная (договор с ФЛ) - </t>
    </r>
    <r>
      <rPr>
        <b/>
        <sz val="11"/>
        <rFont val="Times New Roman"/>
        <family val="1"/>
        <charset val="204"/>
      </rPr>
      <t>23 423,20 руб.</t>
    </r>
    <r>
      <rPr>
        <sz val="11"/>
        <rFont val="Times New Roman"/>
        <family val="1"/>
        <charset val="204"/>
      </rPr>
      <t xml:space="preserve">; очистка кювета дорога с.Новосыосевка ул.Комсомольская - </t>
    </r>
    <r>
      <rPr>
        <b/>
        <sz val="11"/>
        <rFont val="Times New Roman"/>
        <family val="1"/>
        <charset val="204"/>
      </rPr>
      <t>20 000,00 руб.</t>
    </r>
    <r>
      <rPr>
        <sz val="11"/>
        <rFont val="Times New Roman"/>
        <family val="1"/>
        <charset val="204"/>
      </rPr>
      <t xml:space="preserve">; профилирование дорог Яковлевского района (ООО «Круг») - </t>
    </r>
    <r>
      <rPr>
        <b/>
        <sz val="11"/>
        <rFont val="Times New Roman"/>
        <family val="1"/>
        <charset val="204"/>
      </rPr>
      <t>122 032,44 руб.</t>
    </r>
    <r>
      <rPr>
        <sz val="11"/>
        <rFont val="Times New Roman"/>
        <family val="1"/>
        <charset val="204"/>
      </rPr>
      <t xml:space="preserve">.
Составление сметных расчетов (договор с ФЛ) – </t>
    </r>
    <r>
      <rPr>
        <b/>
        <sz val="11"/>
        <rFont val="Times New Roman"/>
        <family val="1"/>
        <charset val="204"/>
      </rPr>
      <t>14 639,50 руб..</t>
    </r>
  </si>
  <si>
    <r>
      <rPr>
        <b/>
        <sz val="11"/>
        <color indexed="8"/>
        <rFont val="Times New Roman"/>
        <family val="1"/>
        <charset val="204"/>
      </rPr>
      <t xml:space="preserve">Расходы на обеспечение деятельности МКУ "Управление культуры" -  3 524 112,51 руб.: </t>
    </r>
    <r>
      <rPr>
        <sz val="11"/>
        <color indexed="8"/>
        <rFont val="Times New Roman"/>
        <family val="1"/>
        <charset val="204"/>
      </rPr>
      <t>заработная плата, взносы по обязательному соцальному страхованию на выплаты по оплате и иные выплаты работникам учреждений -</t>
    </r>
    <r>
      <rPr>
        <b/>
        <sz val="11"/>
        <color indexed="8"/>
        <rFont val="Times New Roman"/>
        <family val="1"/>
        <charset val="204"/>
      </rPr>
      <t xml:space="preserve"> 3 230 604,10 руб.</t>
    </r>
    <r>
      <rPr>
        <sz val="11"/>
        <color indexed="8"/>
        <rFont val="Times New Roman"/>
        <family val="1"/>
        <charset val="204"/>
      </rPr>
      <t xml:space="preserve">;  услуги связи, прочие работы (сопровождение программого обеспечения, обслуживание программы 1С, услуги нотариуса,оплата по договору ГПХ) - </t>
    </r>
    <r>
      <rPr>
        <b/>
        <sz val="11"/>
        <color indexed="8"/>
        <rFont val="Times New Roman"/>
        <family val="1"/>
        <charset val="204"/>
      </rPr>
      <t>248 901,54 руб.</t>
    </r>
    <r>
      <rPr>
        <sz val="11"/>
        <color indexed="8"/>
        <rFont val="Times New Roman"/>
        <family val="1"/>
        <charset val="204"/>
      </rPr>
      <t xml:space="preserve">,  оплата налогов на имущество организации, сборы, иные платежи, оплата по исполнительным листам, штрафы, пени - </t>
    </r>
    <r>
      <rPr>
        <b/>
        <sz val="11"/>
        <color indexed="8"/>
        <rFont val="Times New Roman"/>
        <family val="1"/>
        <charset val="204"/>
      </rPr>
      <t>12 206,87 руб.</t>
    </r>
    <r>
      <rPr>
        <sz val="11"/>
        <color indexed="8"/>
        <rFont val="Times New Roman"/>
        <family val="1"/>
        <charset val="204"/>
      </rPr>
      <t xml:space="preserve">, приобретение ГСМ и материалов - </t>
    </r>
    <r>
      <rPr>
        <b/>
        <sz val="11"/>
        <color indexed="8"/>
        <rFont val="Times New Roman"/>
        <family val="1"/>
        <charset val="204"/>
      </rPr>
      <t>32 400,00 руб.</t>
    </r>
  </si>
  <si>
    <r>
      <rPr>
        <b/>
        <sz val="11"/>
        <color indexed="8"/>
        <rFont val="Times New Roman"/>
        <family val="1"/>
        <charset val="204"/>
      </rPr>
      <t xml:space="preserve">Расходы на содержание и ремонт памятников и объектов культурного наследия - 82 033,59 руб.: </t>
    </r>
    <r>
      <rPr>
        <sz val="11"/>
        <color indexed="8"/>
        <rFont val="Times New Roman"/>
        <family val="1"/>
        <charset val="204"/>
      </rPr>
      <t xml:space="preserve">текущий ремонт памятников расположенных на территории ЯМР (приобретение стройматериалов, ГСМ), выкос травы на территории памятников ЯМР, технический осмотр памятников "Воинам односельчанам, павшим в сражениях ВОВ 1941-1945 гг." - </t>
    </r>
    <r>
      <rPr>
        <b/>
        <sz val="11"/>
        <color indexed="8"/>
        <rFont val="Times New Roman"/>
        <family val="1"/>
        <charset val="204"/>
      </rPr>
      <t>28 473,59 руб.</t>
    </r>
    <r>
      <rPr>
        <sz val="11"/>
        <color indexed="8"/>
        <rFont val="Times New Roman"/>
        <family val="1"/>
        <charset val="204"/>
      </rPr>
      <t xml:space="preserve">; услуги по производству мемориальных табличек и подложек на акриле на историеское сооружение - памятник "Воинам односельчанам, павшим в сражениях ВОВ 1941-1945 гг." (с.Новосысоевка, ул.Кооперативная, 26/1) - </t>
    </r>
    <r>
      <rPr>
        <b/>
        <sz val="11"/>
        <color indexed="8"/>
        <rFont val="Times New Roman"/>
        <family val="1"/>
        <charset val="204"/>
      </rPr>
      <t xml:space="preserve">53 560,00 руб.                                                                                             Организация мероприятий патриотической направленности 12 832,00 руб. - </t>
    </r>
    <r>
      <rPr>
        <sz val="11"/>
        <color indexed="8"/>
        <rFont val="Times New Roman"/>
        <family val="1"/>
        <charset val="204"/>
      </rPr>
      <t>организация и проведение XXIII районного фестиваля военно-патриотической песни "Солдатская песня" (приобретение дипломов и памятных призов участникам фестиваля)</t>
    </r>
  </si>
  <si>
    <r>
      <t xml:space="preserve">Расходы на обеспечение деятельности (оказание услуг, выполнение работ ) МКУ "МБ" -  исполнено 5 582 521,42 руб.: </t>
    </r>
    <r>
      <rPr>
        <sz val="11"/>
        <color indexed="8"/>
        <rFont val="Times New Roman"/>
        <family val="1"/>
        <charset val="204"/>
      </rPr>
      <t xml:space="preserve">заработная плата и взносы по обязательному социальному страхованию на выплаты по оплате труда - </t>
    </r>
    <r>
      <rPr>
        <b/>
        <sz val="11"/>
        <color indexed="8"/>
        <rFont val="Times New Roman"/>
        <family val="1"/>
        <charset val="204"/>
      </rPr>
      <t>4 746 893,46 руб.</t>
    </r>
    <r>
      <rPr>
        <sz val="11"/>
        <color indexed="8"/>
        <rFont val="Times New Roman"/>
        <family val="1"/>
        <charset val="204"/>
      </rPr>
      <t xml:space="preserve">, коммунальные услуги, услуги связи - </t>
    </r>
    <r>
      <rPr>
        <b/>
        <sz val="11"/>
        <color indexed="8"/>
        <rFont val="Times New Roman"/>
        <family val="1"/>
        <charset val="204"/>
      </rPr>
      <t>563 751,81 руб.</t>
    </r>
    <r>
      <rPr>
        <sz val="11"/>
        <color indexed="8"/>
        <rFont val="Times New Roman"/>
        <family val="1"/>
        <charset val="204"/>
      </rPr>
      <t xml:space="preserve">, работы по содержанию имущества, прочие работы (услуги нотариуса), обучение - </t>
    </r>
    <r>
      <rPr>
        <b/>
        <sz val="11"/>
        <color indexed="8"/>
        <rFont val="Times New Roman"/>
        <family val="1"/>
        <charset val="204"/>
      </rPr>
      <t>108 363,04 руб.</t>
    </r>
    <r>
      <rPr>
        <sz val="11"/>
        <color indexed="8"/>
        <rFont val="Times New Roman"/>
        <family val="1"/>
        <charset val="204"/>
      </rPr>
      <t xml:space="preserve">;  увеличение стоимости материальных запасов - </t>
    </r>
    <r>
      <rPr>
        <b/>
        <sz val="11"/>
        <color indexed="8"/>
        <rFont val="Times New Roman"/>
        <family val="1"/>
        <charset val="204"/>
      </rPr>
      <t>98 435,66 руб.,</t>
    </r>
    <r>
      <rPr>
        <sz val="11"/>
        <color indexed="8"/>
        <rFont val="Times New Roman"/>
        <family val="1"/>
        <charset val="204"/>
      </rPr>
      <t xml:space="preserve"> уплата налогов, пеней, штрафов, платежей, оплата налога на имущество, госпошлина - </t>
    </r>
    <r>
      <rPr>
        <b/>
        <sz val="11"/>
        <color indexed="8"/>
        <rFont val="Times New Roman"/>
        <family val="1"/>
        <charset val="204"/>
      </rPr>
      <t xml:space="preserve">65 077,45 руб..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 xml:space="preserve">Расходы на подписку периодических изданий на 2 полугодие 2019 г. и 1 полугодие 2020 г. МКУ "МБ" - исполнено 25 000,00 руб.                                                                                                  Расходы по мероприятию по обеспечению антитеррористической защищенности объектов (территорий) - исполнено 550,00 руб. </t>
    </r>
    <r>
      <rPr>
        <sz val="11"/>
        <color indexed="8"/>
        <rFont val="Times New Roman"/>
        <family val="1"/>
        <charset val="204"/>
      </rPr>
      <t xml:space="preserve">(приобретение инструкции по действиям при террористическом акте на пластике)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Расходы на комплектование книжных фондов и обеспечение информационно-техническим оборудованием библиотек</t>
    </r>
    <r>
      <rPr>
        <sz val="11"/>
        <color indexed="8"/>
        <rFont val="Times New Roman"/>
        <family val="1"/>
        <charset val="204"/>
      </rPr>
      <t xml:space="preserve"> - </t>
    </r>
    <r>
      <rPr>
        <b/>
        <sz val="11"/>
        <color indexed="8"/>
        <rFont val="Times New Roman"/>
        <family val="1"/>
        <charset val="204"/>
      </rPr>
      <t xml:space="preserve">147 571,90 руб., </t>
    </r>
    <r>
      <rPr>
        <sz val="11"/>
        <color indexed="8"/>
        <rFont val="Times New Roman"/>
        <family val="1"/>
        <charset val="204"/>
      </rPr>
      <t>из них КБ - 146 096,18 руб., МБ - 1 475,72 руб.</t>
    </r>
  </si>
  <si>
    <r>
      <t>Р</t>
    </r>
    <r>
      <rPr>
        <b/>
        <sz val="11"/>
        <color indexed="8"/>
        <rFont val="Times New Roman"/>
        <family val="1"/>
        <charset val="204"/>
      </rPr>
      <t xml:space="preserve">асходы на погашение просроченной кредиторской задолженности МБУ «МРДК»- исполнено1 511 996,27 руб. : </t>
    </r>
    <r>
      <rPr>
        <sz val="11"/>
        <color indexed="8"/>
        <rFont val="Times New Roman"/>
        <family val="1"/>
        <charset val="204"/>
      </rPr>
      <t xml:space="preserve"> взносы по обязательному социальному страхованию на выплаты по оплате труда и иыне выплаты работникам учреждений-</t>
    </r>
    <r>
      <rPr>
        <b/>
        <sz val="11"/>
        <color indexed="8"/>
        <rFont val="Times New Roman"/>
        <family val="1"/>
        <charset val="204"/>
      </rPr>
      <t xml:space="preserve"> 594 578,45 руб.</t>
    </r>
    <r>
      <rPr>
        <sz val="11"/>
        <color indexed="8"/>
        <rFont val="Times New Roman"/>
        <family val="1"/>
        <charset val="204"/>
      </rPr>
      <t xml:space="preserve">, коммунальные услуги (теплоэнергия)- </t>
    </r>
    <r>
      <rPr>
        <b/>
        <sz val="11"/>
        <color indexed="8"/>
        <rFont val="Times New Roman"/>
        <family val="1"/>
        <charset val="204"/>
      </rPr>
      <t xml:space="preserve">917 417,82 руб.  </t>
    </r>
    <r>
      <rPr>
        <sz val="11"/>
        <color indexed="8"/>
        <rFont val="Times New Roman"/>
        <family val="1"/>
        <charset val="204"/>
      </rPr>
      <t xml:space="preserve"> 
</t>
    </r>
    <r>
      <rPr>
        <b/>
        <sz val="11"/>
        <color indexed="8"/>
        <rFont val="Times New Roman"/>
        <family val="1"/>
        <charset val="204"/>
      </rPr>
      <t>Расходы на обеспечение деятельности (оказание  услуг,выполнение работ) МБУДО "ЯДШИ"- исполнено 7 491 726,20 руб.:</t>
    </r>
    <r>
      <rPr>
        <sz val="11"/>
        <color indexed="8"/>
        <rFont val="Times New Roman"/>
        <family val="1"/>
        <charset val="204"/>
      </rPr>
      <t xml:space="preserve"> заработная плата и  начисление на оплату труда-  </t>
    </r>
    <r>
      <rPr>
        <b/>
        <sz val="11"/>
        <color indexed="8"/>
        <rFont val="Times New Roman"/>
        <family val="1"/>
        <charset val="204"/>
      </rPr>
      <t>6 922 584,10 руб</t>
    </r>
    <r>
      <rPr>
        <sz val="11"/>
        <color indexed="8"/>
        <rFont val="Times New Roman"/>
        <family val="1"/>
        <charset val="204"/>
      </rPr>
      <t xml:space="preserve">.; коммунальные услуги (теплоэнергия)- </t>
    </r>
    <r>
      <rPr>
        <b/>
        <sz val="11"/>
        <color indexed="8"/>
        <rFont val="Times New Roman"/>
        <family val="1"/>
        <charset val="204"/>
      </rPr>
      <t>234 546,19 руб.</t>
    </r>
    <r>
      <rPr>
        <sz val="11"/>
        <color indexed="8"/>
        <rFont val="Times New Roman"/>
        <family val="1"/>
        <charset val="204"/>
      </rPr>
      <t xml:space="preserve">; обслуживание узла учета тепловой энергии- </t>
    </r>
    <r>
      <rPr>
        <b/>
        <sz val="11"/>
        <color indexed="8"/>
        <rFont val="Times New Roman"/>
        <family val="1"/>
        <charset val="204"/>
      </rPr>
      <t>87 000,00 руб.</t>
    </r>
    <r>
      <rPr>
        <sz val="11"/>
        <color indexed="8"/>
        <rFont val="Times New Roman"/>
        <family val="1"/>
        <charset val="204"/>
      </rPr>
      <t xml:space="preserve">;  налог на имущество- </t>
    </r>
    <r>
      <rPr>
        <b/>
        <sz val="11"/>
        <color indexed="8"/>
        <rFont val="Times New Roman"/>
        <family val="1"/>
        <charset val="204"/>
      </rPr>
      <t>605,77 руб.</t>
    </r>
    <r>
      <rPr>
        <sz val="11"/>
        <color indexed="8"/>
        <rFont val="Times New Roman"/>
        <family val="1"/>
        <charset val="204"/>
      </rPr>
      <t xml:space="preserve">; уплата  по исполниельным листам, пеней, штрафов- </t>
    </r>
    <r>
      <rPr>
        <b/>
        <sz val="11"/>
        <color indexed="8"/>
        <rFont val="Times New Roman"/>
        <family val="1"/>
        <charset val="204"/>
      </rPr>
      <t xml:space="preserve">47 010,14 руб.;  </t>
    </r>
    <r>
      <rPr>
        <sz val="11"/>
        <color indexed="8"/>
        <rFont val="Times New Roman"/>
        <family val="1"/>
        <charset val="204"/>
      </rPr>
      <t xml:space="preserve">арендная плата Новосысоевскому сельскому поселению - </t>
    </r>
    <r>
      <rPr>
        <b/>
        <sz val="11"/>
        <color indexed="8"/>
        <rFont val="Times New Roman"/>
        <family val="1"/>
        <charset val="204"/>
      </rPr>
      <t>199 980,00 руб.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Расходы на погашение просроченной кредиторской задолженности МБУДО "ЯДШИ"- исполнено 1 790 858,05 руб.:</t>
    </r>
    <r>
      <rPr>
        <sz val="11"/>
        <color indexed="8"/>
        <rFont val="Times New Roman"/>
        <family val="1"/>
        <charset val="204"/>
      </rPr>
      <t xml:space="preserve">  взносы по обязательному социальному страхованию на выплаты по оплате труда и иыне выплаты работникам учреждений- </t>
    </r>
    <r>
      <rPr>
        <b/>
        <sz val="11"/>
        <color indexed="8"/>
        <rFont val="Times New Roman"/>
        <family val="1"/>
        <charset val="204"/>
      </rPr>
      <t>1 298 406,81 руб.</t>
    </r>
    <r>
      <rPr>
        <sz val="11"/>
        <color indexed="8"/>
        <rFont val="Times New Roman"/>
        <family val="1"/>
        <charset val="204"/>
      </rPr>
      <t xml:space="preserve">, коммунальные услуги (теплоэнергия)- </t>
    </r>
    <r>
      <rPr>
        <b/>
        <sz val="11"/>
        <color indexed="8"/>
        <rFont val="Times New Roman"/>
        <family val="1"/>
        <charset val="204"/>
      </rPr>
      <t>492 451,24 руб.</t>
    </r>
    <r>
      <rPr>
        <sz val="11"/>
        <color indexed="8"/>
        <rFont val="Times New Roman"/>
        <family val="1"/>
        <charset val="204"/>
      </rPr>
      <t xml:space="preserve">  
</t>
    </r>
    <r>
      <rPr>
        <b/>
        <sz val="11"/>
        <color indexed="8"/>
        <rFont val="Times New Roman"/>
        <family val="1"/>
        <charset val="204"/>
      </rPr>
      <t>Расходы на обеспечение деятельности (оказание услуг, выполнение работ) Музей - исполнено 208 034,92 руб.:</t>
    </r>
    <r>
      <rPr>
        <sz val="11"/>
        <color indexed="8"/>
        <rFont val="Times New Roman"/>
        <family val="1"/>
        <charset val="204"/>
      </rPr>
      <t xml:space="preserve"> заработная плата взносы по обязательному социальному страхованию - </t>
    </r>
    <r>
      <rPr>
        <b/>
        <sz val="11"/>
        <color indexed="8"/>
        <rFont val="Times New Roman"/>
        <family val="1"/>
        <charset val="204"/>
      </rPr>
      <t>161 354,68 руб.</t>
    </r>
    <r>
      <rPr>
        <sz val="11"/>
        <color indexed="8"/>
        <rFont val="Times New Roman"/>
        <family val="1"/>
        <charset val="204"/>
      </rPr>
      <t xml:space="preserve">, коммунальные услуги - </t>
    </r>
    <r>
      <rPr>
        <b/>
        <sz val="11"/>
        <color indexed="8"/>
        <rFont val="Times New Roman"/>
        <family val="1"/>
        <charset val="204"/>
      </rPr>
      <t>45 365,43 руб.</t>
    </r>
    <r>
      <rPr>
        <sz val="11"/>
        <color indexed="8"/>
        <rFont val="Times New Roman"/>
        <family val="1"/>
        <charset val="204"/>
      </rPr>
      <t>, пени за несвоевременное оплату по страх.взносам -</t>
    </r>
    <r>
      <rPr>
        <b/>
        <sz val="11"/>
        <color indexed="8"/>
        <rFont val="Times New Roman"/>
        <family val="1"/>
        <charset val="204"/>
      </rPr>
      <t xml:space="preserve"> 1 314,81 руб.                                        Мероприятия по приобретению Многофункционального мобильного культурного центра (Автоклуб) для МБУ "МРДК" - 7 315 190,93 руб., </t>
    </r>
    <r>
      <rPr>
        <sz val="11"/>
        <color indexed="8"/>
        <rFont val="Times New Roman"/>
        <family val="1"/>
        <charset val="204"/>
      </rPr>
      <t>из них ФБ - 4 758 950,45 руб., КБ - 2 483 812,86 руб., МБ - 72 427,62 руб.</t>
    </r>
  </si>
  <si>
    <r>
      <rPr>
        <b/>
        <sz val="11"/>
        <color indexed="8"/>
        <rFont val="Times New Roman"/>
        <family val="1"/>
        <charset val="204"/>
      </rPr>
      <t xml:space="preserve">Организация и проведение социально-значимых культурно-массовых мероприятий  МБУ «МРДК» - исполнено 230 000,00 руб.: </t>
    </r>
    <r>
      <rPr>
        <sz val="11"/>
        <color indexed="8"/>
        <rFont val="Times New Roman"/>
        <family val="1"/>
        <charset val="204"/>
      </rPr>
      <t xml:space="preserve">расходы на подготовку и проведение "Народного крещенского гуляния" (приобретение ГСМ, изготовление лестницы, обустройство купели) - </t>
    </r>
    <r>
      <rPr>
        <b/>
        <sz val="11"/>
        <color indexed="8"/>
        <rFont val="Times New Roman"/>
        <family val="1"/>
        <charset val="204"/>
      </rPr>
      <t>13 600,00  руб.;</t>
    </r>
    <r>
      <rPr>
        <sz val="11"/>
        <color indexed="8"/>
        <rFont val="Times New Roman"/>
        <family val="1"/>
        <charset val="204"/>
      </rPr>
      <t xml:space="preserve">  расходы на подготовку и проведение "Проводы Масленницы" (приобретение ГСМ, приобретение кондитерских изделий, материалов для оформления сцены, поощрение участников мероприятия)- </t>
    </r>
    <r>
      <rPr>
        <b/>
        <sz val="11"/>
        <color indexed="8"/>
        <rFont val="Times New Roman"/>
        <family val="1"/>
        <charset val="204"/>
      </rPr>
      <t>7 150,00  руб</t>
    </r>
    <r>
      <rPr>
        <sz val="11"/>
        <color indexed="8"/>
        <rFont val="Times New Roman"/>
        <family val="1"/>
        <charset val="204"/>
      </rPr>
      <t>.; расходы на поездку делигации женщин ЯМР в г.Владивосток в Мариинский театр (ГСМ)-</t>
    </r>
    <r>
      <rPr>
        <b/>
        <sz val="11"/>
        <color indexed="8"/>
        <rFont val="Times New Roman"/>
        <family val="1"/>
        <charset val="204"/>
      </rPr>
      <t>7 131,00 руб.</t>
    </r>
    <r>
      <rPr>
        <sz val="11"/>
        <color indexed="8"/>
        <rFont val="Times New Roman"/>
        <family val="1"/>
        <charset val="204"/>
      </rPr>
      <t xml:space="preserve">; расходы на подготовку и проведение мероприятий посвященных 74 годовщине Победы в ВОВ ( приобретение ткани, фанеры, ГСМ)- </t>
    </r>
    <r>
      <rPr>
        <b/>
        <sz val="11"/>
        <color indexed="8"/>
        <rFont val="Times New Roman"/>
        <family val="1"/>
        <charset val="204"/>
      </rPr>
      <t xml:space="preserve">7 744,63  руб.; </t>
    </r>
    <r>
      <rPr>
        <sz val="11"/>
        <color indexed="8"/>
        <rFont val="Times New Roman"/>
        <family val="1"/>
        <charset val="204"/>
      </rPr>
      <t xml:space="preserve">расходы на поездку в г.Владивосток на мероприятие, посвященное Дню России (приобретение ГСМ) - </t>
    </r>
    <r>
      <rPr>
        <b/>
        <sz val="11"/>
        <color indexed="8"/>
        <rFont val="Times New Roman"/>
        <family val="1"/>
        <charset val="204"/>
      </rPr>
      <t>12 608,00 руб.</t>
    </r>
    <r>
      <rPr>
        <sz val="11"/>
        <color indexed="8"/>
        <rFont val="Times New Roman"/>
        <family val="1"/>
        <charset val="204"/>
      </rPr>
      <t xml:space="preserve">; расходы на проведение экологического фестиваля "Лотос-2019" (приобретение ГСМ, дипломов, материалов для изготовления рекламной продукции, тентов, проведение районного фестиваля народного творчества "Эй, ухнем!") - </t>
    </r>
    <r>
      <rPr>
        <b/>
        <sz val="11"/>
        <color indexed="8"/>
        <rFont val="Times New Roman"/>
        <family val="1"/>
        <charset val="204"/>
      </rPr>
      <t>30 186,68 руб</t>
    </r>
    <r>
      <rPr>
        <sz val="11"/>
        <color indexed="8"/>
        <rFont val="Times New Roman"/>
        <family val="1"/>
        <charset val="204"/>
      </rPr>
      <t xml:space="preserve">.; расходы на подготовку и проведение праздничных мероприятий, посвященных 93-й годовщине образования района (приобретение воздушных шаров, ткани,кондитерских изделий, ГСМ, изготовление фотографий на Доску Почета) - </t>
    </r>
    <r>
      <rPr>
        <b/>
        <sz val="11"/>
        <color indexed="8"/>
        <rFont val="Times New Roman"/>
        <family val="1"/>
        <charset val="204"/>
      </rPr>
      <t>21 878,00 руб.</t>
    </r>
    <r>
      <rPr>
        <sz val="11"/>
        <color indexed="8"/>
        <rFont val="Times New Roman"/>
        <family val="1"/>
        <charset val="204"/>
      </rPr>
      <t xml:space="preserve">; расходы на проведение творческой встречи с актером в рамках 17 Международного кинофестиваля стран АТР"Меридианы Тихого" (приобретение цветов, кофе-тайм) - </t>
    </r>
    <r>
      <rPr>
        <b/>
        <sz val="11"/>
        <color indexed="8"/>
        <rFont val="Times New Roman"/>
        <family val="1"/>
        <charset val="204"/>
      </rPr>
      <t xml:space="preserve">7 200,00 руб.; </t>
    </r>
    <r>
      <rPr>
        <sz val="11"/>
        <color indexed="8"/>
        <rFont val="Times New Roman"/>
        <family val="1"/>
        <charset val="204"/>
      </rPr>
      <t xml:space="preserve">организация и проведение фестиваля народного творчества "Светлые родники", посвященного 81-й годовщине образования Приморского края (приобретение дипломов, ГСМ для подвоза участников фестиваля) - </t>
    </r>
    <r>
      <rPr>
        <b/>
        <sz val="11"/>
        <color indexed="8"/>
        <rFont val="Times New Roman"/>
        <family val="1"/>
        <charset val="204"/>
      </rPr>
      <t>4 426,75 руб.</t>
    </r>
    <r>
      <rPr>
        <sz val="11"/>
        <color indexed="8"/>
        <rFont val="Times New Roman"/>
        <family val="1"/>
        <charset val="204"/>
      </rPr>
      <t xml:space="preserve">; доставка, установка и оформление елки на центральной площади с. Яковлевка - </t>
    </r>
    <r>
      <rPr>
        <b/>
        <sz val="11"/>
        <color indexed="8"/>
        <rFont val="Times New Roman"/>
        <family val="1"/>
        <charset val="204"/>
      </rPr>
      <t>16 161,62 руб.</t>
    </r>
    <r>
      <rPr>
        <sz val="11"/>
        <color indexed="8"/>
        <rFont val="Times New Roman"/>
        <family val="1"/>
        <charset val="204"/>
      </rPr>
      <t xml:space="preserve">; изготовление и установка новогодних снежных фигур на уентральной площади с. Яковлевка - </t>
    </r>
    <r>
      <rPr>
        <b/>
        <sz val="11"/>
        <color indexed="8"/>
        <rFont val="Times New Roman"/>
        <family val="1"/>
        <charset val="204"/>
      </rPr>
      <t>77 429,32 руб.</t>
    </r>
    <r>
      <rPr>
        <sz val="11"/>
        <color indexed="8"/>
        <rFont val="Times New Roman"/>
        <family val="1"/>
        <charset val="204"/>
      </rPr>
      <t xml:space="preserve">; установка деревянной зимней горки на центральной площади с. Яковлевка - </t>
    </r>
    <r>
      <rPr>
        <b/>
        <sz val="11"/>
        <color indexed="8"/>
        <rFont val="Times New Roman"/>
        <family val="1"/>
        <charset val="204"/>
      </rPr>
      <t xml:space="preserve">24 484 руб.                             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
</t>
    </r>
    <r>
      <rPr>
        <b/>
        <sz val="11"/>
        <color indexed="8"/>
        <rFont val="Times New Roman"/>
        <family val="1"/>
        <charset val="204"/>
      </rPr>
      <t xml:space="preserve">Расходы на обеспечение деятельности (оказание  услуг,выполнение работ) МБУ «МРДК»- исполнено 8 848 779,87 руб. : </t>
    </r>
    <r>
      <rPr>
        <sz val="11"/>
        <color indexed="8"/>
        <rFont val="Times New Roman"/>
        <family val="1"/>
        <charset val="204"/>
      </rPr>
      <t xml:space="preserve">заработная плата, начисление на оплату труда-  </t>
    </r>
    <r>
      <rPr>
        <b/>
        <sz val="11"/>
        <color indexed="8"/>
        <rFont val="Times New Roman"/>
        <family val="1"/>
        <charset val="204"/>
      </rPr>
      <t>5 558 128,62 руб.</t>
    </r>
    <r>
      <rPr>
        <sz val="11"/>
        <color indexed="8"/>
        <rFont val="Times New Roman"/>
        <family val="1"/>
        <charset val="204"/>
      </rPr>
      <t xml:space="preserve">; услуги связи, транспортные услуги (оплата по договору ГПХ) - </t>
    </r>
    <r>
      <rPr>
        <b/>
        <sz val="11"/>
        <color indexed="8"/>
        <rFont val="Times New Roman"/>
        <family val="1"/>
        <charset val="204"/>
      </rPr>
      <t>194 410,52 руб</t>
    </r>
    <r>
      <rPr>
        <sz val="11"/>
        <color indexed="8"/>
        <rFont val="Times New Roman"/>
        <family val="1"/>
        <charset val="204"/>
      </rPr>
      <t xml:space="preserve">.; коммунальные услуги (электроэнергия, теплоэнергия, водоснабжение) - </t>
    </r>
    <r>
      <rPr>
        <b/>
        <sz val="11"/>
        <color indexed="8"/>
        <rFont val="Times New Roman"/>
        <family val="1"/>
        <charset val="204"/>
      </rPr>
      <t>1 161 536,25 руб.</t>
    </r>
    <r>
      <rPr>
        <sz val="11"/>
        <color indexed="8"/>
        <rFont val="Times New Roman"/>
        <family val="1"/>
        <charset val="204"/>
      </rPr>
      <t xml:space="preserve">; оплата договоров ГПХ (вахтёры, электрика), уборка помещений, уборка территории, обслуживание узла учета тепловой энергии, аренда помещения, страхование транспорта - </t>
    </r>
    <r>
      <rPr>
        <b/>
        <sz val="11"/>
        <color indexed="8"/>
        <rFont val="Times New Roman"/>
        <family val="1"/>
        <charset val="204"/>
      </rPr>
      <t>1 793 763,40 руб.</t>
    </r>
    <r>
      <rPr>
        <sz val="11"/>
        <color indexed="8"/>
        <rFont val="Times New Roman"/>
        <family val="1"/>
        <charset val="204"/>
      </rPr>
      <t xml:space="preserve">; налог на имущество- </t>
    </r>
    <r>
      <rPr>
        <b/>
        <sz val="11"/>
        <color indexed="8"/>
        <rFont val="Times New Roman"/>
        <family val="1"/>
        <charset val="204"/>
      </rPr>
      <t>366,00 руб</t>
    </r>
    <r>
      <rPr>
        <sz val="11"/>
        <color indexed="8"/>
        <rFont val="Times New Roman"/>
        <family val="1"/>
        <charset val="204"/>
      </rPr>
      <t xml:space="preserve">.; уплата  по исполниельным листам, пеней, штрафов- </t>
    </r>
    <r>
      <rPr>
        <b/>
        <sz val="11"/>
        <color indexed="8"/>
        <rFont val="Times New Roman"/>
        <family val="1"/>
        <charset val="204"/>
      </rPr>
      <t>43 254,08 руб.</t>
    </r>
    <r>
      <rPr>
        <sz val="11"/>
        <color indexed="8"/>
        <rFont val="Times New Roman"/>
        <family val="1"/>
        <charset val="204"/>
      </rPr>
      <t xml:space="preserve">; приобретение материалов и ГСМ - </t>
    </r>
    <r>
      <rPr>
        <b/>
        <sz val="11"/>
        <color indexed="8"/>
        <rFont val="Times New Roman"/>
        <family val="1"/>
        <charset val="204"/>
      </rPr>
      <t xml:space="preserve">97 321,00 руб.   </t>
    </r>
    <r>
      <rPr>
        <sz val="11"/>
        <color indexed="8"/>
        <rFont val="Times New Roman"/>
        <family val="1"/>
        <charset val="204"/>
      </rPr>
      <t xml:space="preserve">                  </t>
    </r>
    <r>
      <rPr>
        <b/>
        <sz val="11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</t>
    </r>
  </si>
  <si>
    <r>
      <rPr>
        <b/>
        <sz val="11"/>
        <rFont val="Times New Roman"/>
        <family val="1"/>
        <charset val="204"/>
      </rPr>
      <t xml:space="preserve">Организация проведения физкультурно-спортивной и спортивно-массовой работы всего 582 716,42 руб.:    </t>
    </r>
    <r>
      <rPr>
        <b/>
        <sz val="11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</t>
    </r>
    <r>
      <rPr>
        <b/>
        <u/>
        <sz val="11"/>
        <rFont val="Times New Roman"/>
        <family val="1"/>
        <charset val="204"/>
      </rPr>
      <t>МКУ "ЦО и СО" (169 921 руб.):</t>
    </r>
    <r>
      <rPr>
        <sz val="11"/>
        <rFont val="Times New Roman"/>
        <family val="1"/>
        <charset val="204"/>
      </rPr>
      <t xml:space="preserve"> прочие услуги (выполнение проектно-сметной документации на спорт - площадку (окончательный расчет) ООО "Первый контур") - 27 890,00 руб.;приобретение наградной продукции, ГСМ на районные соревнования - 85 587,00 руб. ; приобретение наградной продукции, ГСМ, питание, проживание на региональные соревнования - 49 231,50 руб.                                                                                                                                                                                                                                                                                      Погашение кредиторской задолженности: </t>
    </r>
    <r>
      <rPr>
        <b/>
        <sz val="11"/>
        <rFont val="Times New Roman"/>
        <family val="1"/>
        <charset val="204"/>
      </rPr>
      <t>7 212,00 руб.</t>
    </r>
    <r>
      <rPr>
        <sz val="11"/>
        <rFont val="Times New Roman"/>
        <family val="1"/>
        <charset val="204"/>
      </rPr>
      <t xml:space="preserve"> - прочие расходы  (возмещение расходов спортсменам на проезд и проживание).     </t>
    </r>
    <r>
      <rPr>
        <sz val="11"/>
        <color rgb="FFFF0000"/>
        <rFont val="Times New Roman"/>
        <family val="1"/>
        <charset val="204"/>
      </rPr>
      <t xml:space="preserve">                                                                                    </t>
    </r>
    <r>
      <rPr>
        <b/>
        <u/>
        <sz val="11"/>
        <rFont val="Times New Roman"/>
        <family val="1"/>
        <charset val="204"/>
      </rPr>
      <t>Отдел молодежной политики и спорта АЯМР (412 795,42 руб.):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турнир по рыбной ловле- </t>
    </r>
    <r>
      <rPr>
        <b/>
        <sz val="11"/>
        <rFont val="Times New Roman"/>
        <family val="1"/>
        <charset val="204"/>
      </rPr>
      <t>10 550,00 руб.</t>
    </r>
    <r>
      <rPr>
        <sz val="11"/>
        <rFont val="Times New Roman"/>
        <family val="1"/>
        <charset val="204"/>
      </rPr>
      <t>;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организация проведения спортивных мероприятий, фестивалей спорта и спортивных праздников на территории Яковлевского муниципального района – </t>
    </r>
    <r>
      <rPr>
        <b/>
        <sz val="11"/>
        <rFont val="Times New Roman"/>
        <family val="1"/>
        <charset val="204"/>
      </rPr>
      <t>284 582,45 руб.;</t>
    </r>
    <r>
      <rPr>
        <sz val="11"/>
        <rFont val="Times New Roman"/>
        <family val="1"/>
        <charset val="204"/>
      </rPr>
      <t xml:space="preserve"> Организация участия сборных команд, спортсменов  Яковлевского муниципального района в соревнованиях, турнирах, первенствах, фестивалях различного уровня – </t>
    </r>
    <r>
      <rPr>
        <b/>
        <sz val="11"/>
        <rFont val="Times New Roman"/>
        <family val="1"/>
        <charset val="204"/>
      </rPr>
      <t xml:space="preserve">74 786,62  руб.; </t>
    </r>
    <r>
      <rPr>
        <sz val="11"/>
        <rFont val="Times New Roman"/>
        <family val="1"/>
        <charset val="204"/>
      </rPr>
      <t xml:space="preserve">районный конкурс "Мы ГоТОвы к старту" - </t>
    </r>
    <r>
      <rPr>
        <b/>
        <sz val="11"/>
        <rFont val="Times New Roman"/>
        <family val="1"/>
        <charset val="204"/>
      </rPr>
      <t>6 240 руб.;</t>
    </r>
    <r>
      <rPr>
        <sz val="11"/>
        <rFont val="Times New Roman"/>
        <family val="1"/>
        <charset val="204"/>
      </rPr>
      <t xml:space="preserve"> районный фестиваль ВФСК ГТО в рамках проведения Всероссийской акции "Отцовский патруль. Мы ГоТОвы" - </t>
    </r>
    <r>
      <rPr>
        <b/>
        <sz val="11"/>
        <rFont val="Times New Roman"/>
        <family val="1"/>
        <charset val="204"/>
      </rPr>
      <t>7 538,75 руб.</t>
    </r>
    <r>
      <rPr>
        <sz val="11"/>
        <rFont val="Times New Roman"/>
        <family val="1"/>
        <charset val="204"/>
      </rPr>
      <t xml:space="preserve">; напрвление команды спортсменов для участия в кравевой спартакиаде молодежи допризывного возраста - </t>
    </r>
    <r>
      <rPr>
        <b/>
        <sz val="11"/>
        <rFont val="Times New Roman"/>
        <family val="1"/>
        <charset val="204"/>
      </rPr>
      <t>4 215 руб.</t>
    </r>
    <r>
      <rPr>
        <sz val="11"/>
        <rFont val="Times New Roman"/>
        <family val="1"/>
        <charset val="204"/>
      </rPr>
      <t xml:space="preserve">; проведение районной спартакиады молодежи допризывного возраста - </t>
    </r>
    <r>
      <rPr>
        <b/>
        <sz val="11"/>
        <rFont val="Times New Roman"/>
        <family val="1"/>
        <charset val="204"/>
      </rPr>
      <t>12 300,10 руб.</t>
    </r>
    <r>
      <rPr>
        <sz val="11"/>
        <rFont val="Times New Roman"/>
        <family val="1"/>
        <charset val="204"/>
      </rPr>
      <t>; направление команды спортсменов на ВФСК ГТО среди общеобразовательных организаций ПК -</t>
    </r>
    <r>
      <rPr>
        <b/>
        <sz val="11"/>
        <rFont val="Times New Roman"/>
        <family val="1"/>
        <charset val="204"/>
      </rPr>
      <t xml:space="preserve"> 12 582,5 руб..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 xml:space="preserve">   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Развитие спортивной инфраструктуры, находящейся в муниципальной собственности (МКУ "ЦО и СО") всего 14  149 672,60 руб.:                                                                                         </t>
    </r>
    <r>
      <rPr>
        <b/>
        <u/>
        <sz val="11"/>
        <rFont val="Times New Roman"/>
        <family val="1"/>
        <charset val="204"/>
      </rPr>
      <t>за счет местного бюджета (274 684,34 руб</t>
    </r>
    <r>
      <rPr>
        <b/>
        <sz val="11"/>
        <rFont val="Times New Roman"/>
        <family val="1"/>
        <charset val="204"/>
      </rPr>
      <t xml:space="preserve">.): </t>
    </r>
    <r>
      <rPr>
        <sz val="11"/>
        <rFont val="Times New Roman"/>
        <family val="1"/>
        <charset val="204"/>
      </rPr>
      <t xml:space="preserve">выполнение проектно - сметной документации на спортивную площадку МБУ ДО   "ДООСЦ" (ООО "Первый контур") - </t>
    </r>
    <r>
      <rPr>
        <b/>
        <sz val="11"/>
        <rFont val="Times New Roman"/>
        <family val="1"/>
        <charset val="204"/>
      </rPr>
      <t>71 110,00 руб.</t>
    </r>
    <r>
      <rPr>
        <sz val="11"/>
        <rFont val="Times New Roman"/>
        <family val="1"/>
        <charset val="204"/>
      </rPr>
      <t xml:space="preserve">; экспертиза проектной документации  (ООО "Экспертиза ДВ Проект") - </t>
    </r>
    <r>
      <rPr>
        <b/>
        <sz val="11"/>
        <rFont val="Times New Roman"/>
        <family val="1"/>
        <charset val="204"/>
      </rPr>
      <t>50 000,00 руб.</t>
    </r>
    <r>
      <rPr>
        <sz val="11"/>
        <rFont val="Times New Roman"/>
        <family val="1"/>
        <charset val="204"/>
      </rPr>
      <t xml:space="preserve">; софинансирование 1%  на  устройство хоккейных коробок и хоккейных ворота - </t>
    </r>
    <r>
      <rPr>
        <b/>
        <sz val="11"/>
        <rFont val="Times New Roman"/>
        <family val="1"/>
        <charset val="204"/>
      </rPr>
      <t>28 969,62 руб.</t>
    </r>
    <r>
      <rPr>
        <sz val="11"/>
        <rFont val="Times New Roman"/>
        <family val="1"/>
        <charset val="204"/>
      </rPr>
      <t>; софинансирование 1%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на устройство универсальной  спортивной  площадки открытого типа в с.Яковлевка - </t>
    </r>
    <r>
      <rPr>
        <b/>
        <sz val="11"/>
        <rFont val="Times New Roman"/>
        <family val="1"/>
        <charset val="204"/>
      </rPr>
      <t>85 529,00 руб.</t>
    </r>
    <r>
      <rPr>
        <sz val="11"/>
        <rFont val="Times New Roman"/>
        <family val="1"/>
        <charset val="204"/>
      </rPr>
      <t xml:space="preserve">; устройство основания для хоккейной коробоки в с.Яблоновка, с.Новосысоевка - </t>
    </r>
    <r>
      <rPr>
        <b/>
        <sz val="11"/>
        <rFont val="Times New Roman"/>
        <family val="1"/>
        <charset val="204"/>
      </rPr>
      <t>12 349,54 руб.</t>
    </r>
    <r>
      <rPr>
        <sz val="11"/>
        <rFont val="Times New Roman"/>
        <family val="1"/>
        <charset val="204"/>
      </rPr>
      <t xml:space="preserve">; модульное здание на базе 20 футового контейнера - </t>
    </r>
    <r>
      <rPr>
        <b/>
        <sz val="11"/>
        <rFont val="Times New Roman"/>
        <family val="1"/>
        <charset val="204"/>
      </rPr>
      <t>4 960,00 руб.</t>
    </r>
    <r>
      <rPr>
        <sz val="11"/>
        <rFont val="Times New Roman"/>
        <family val="1"/>
        <charset val="204"/>
      </rPr>
      <t xml:space="preserve">; материалы для освещения хоккейной коробки(светильники, прожекторы, кабели) - </t>
    </r>
    <r>
      <rPr>
        <b/>
        <sz val="11"/>
        <rFont val="Times New Roman"/>
        <family val="1"/>
        <charset val="204"/>
      </rPr>
      <t>1 766,18 руб.</t>
    </r>
    <r>
      <rPr>
        <sz val="11"/>
        <rFont val="Times New Roman"/>
        <family val="1"/>
        <charset val="204"/>
      </rPr>
      <t>; софинансирование 1% на приобретение комплекта техники для заливочных работ, состоящий из трактора колесного,сельскохозяйственного и прицепного ледозаливочного устройства -</t>
    </r>
    <r>
      <rPr>
        <b/>
        <sz val="11"/>
        <rFont val="Times New Roman"/>
        <family val="1"/>
        <charset val="204"/>
      </rPr>
      <t xml:space="preserve"> 20 000,00 руб.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1"/>
        <rFont val="Times New Roman"/>
        <family val="1"/>
        <charset val="204"/>
      </rPr>
      <t>за счет краевого бюджета (13 874 988,26 руб.)</t>
    </r>
    <r>
      <rPr>
        <sz val="11"/>
        <rFont val="Times New Roman"/>
        <family val="1"/>
        <charset val="204"/>
      </rPr>
      <t xml:space="preserve">: устройство основания для хоккейной коробоки в с.Яблоновка, с.Новосысоевка (ООО "СК №1" г.Арсеньев) - </t>
    </r>
    <r>
      <rPr>
        <b/>
        <sz val="11"/>
        <rFont val="Times New Roman"/>
        <family val="1"/>
        <charset val="204"/>
      </rPr>
      <t xml:space="preserve"> 1 222 604,46 руб.</t>
    </r>
    <r>
      <rPr>
        <sz val="11"/>
        <rFont val="Times New Roman"/>
        <family val="1"/>
        <charset val="204"/>
      </rPr>
      <t>; устройство универсальной  спортивной  площадки открытого типа в с.Яковлевка (ООО "СК 1" г.Арсеньев) -</t>
    </r>
    <r>
      <rPr>
        <b/>
        <sz val="11"/>
        <rFont val="Times New Roman"/>
        <family val="1"/>
        <charset val="204"/>
      </rPr>
      <t xml:space="preserve"> 7 138 500,00 руб.</t>
    </r>
    <r>
      <rPr>
        <sz val="11"/>
        <rFont val="Times New Roman"/>
        <family val="1"/>
        <charset val="204"/>
      </rPr>
      <t xml:space="preserve">; устройство хоккейных коробок и хоккейных ворота (ООО "МеталлМонтажСтрой")  - </t>
    </r>
    <r>
      <rPr>
        <b/>
        <sz val="11"/>
        <rFont val="Times New Roman"/>
        <family val="1"/>
        <charset val="204"/>
      </rPr>
      <t>2 867 991,98 руб</t>
    </r>
    <r>
      <rPr>
        <sz val="11"/>
        <rFont val="Times New Roman"/>
        <family val="1"/>
        <charset val="204"/>
      </rPr>
      <t xml:space="preserve">.;  модульное здание на базе 20 футового контейнера (Ануфриев М.Ю.) - </t>
    </r>
    <r>
      <rPr>
        <b/>
        <sz val="11"/>
        <rFont val="Times New Roman"/>
        <family val="1"/>
        <charset val="204"/>
      </rPr>
      <t>491 040,00 руб.;</t>
    </r>
    <r>
      <rPr>
        <sz val="11"/>
        <rFont val="Times New Roman"/>
        <family val="1"/>
        <charset val="204"/>
      </rPr>
      <t xml:space="preserve">  материалы для освещения хоккейной коробки (светильники, прожекторы, кабели) (ИП Науменко И.Е.) -</t>
    </r>
    <r>
      <rPr>
        <b/>
        <sz val="11"/>
        <rFont val="Times New Roman"/>
        <family val="1"/>
        <charset val="204"/>
      </rPr>
      <t xml:space="preserve"> 174 851,82 руб</t>
    </r>
    <r>
      <rPr>
        <sz val="11"/>
        <rFont val="Times New Roman"/>
        <family val="1"/>
        <charset val="204"/>
      </rPr>
      <t>.; комплект техники для заливочных работ, состоящий из трактора колесного,сельскохозяйственного и прицепного ледозаливочного устройства (ООО "ПО Автомедтехника") -</t>
    </r>
    <r>
      <rPr>
        <b/>
        <sz val="11"/>
        <rFont val="Times New Roman"/>
        <family val="1"/>
        <charset val="204"/>
      </rPr>
      <t xml:space="preserve"> 1 980 000,00 руб.</t>
    </r>
    <r>
      <rPr>
        <sz val="11"/>
        <rFont val="Times New Roman"/>
        <family val="1"/>
        <charset val="204"/>
      </rPr>
      <t xml:space="preserve">    </t>
    </r>
  </si>
  <si>
    <r>
      <t>МКУ "ХОЗУ" (624 717,88 руб.):</t>
    </r>
    <r>
      <rPr>
        <sz val="11"/>
        <color indexed="8"/>
        <rFont val="Times New Roman"/>
        <family val="1"/>
        <charset val="204"/>
      </rPr>
      <t xml:space="preserve"> обновление программы "Эконом Эксперт" - 30 000,00 руб., сопровождение и обновление 1С - 89 400,00 руб.; программа для КСП - 50 000,00 руб.; почтовый агент (отправка эл.отчетности) - 17 850,00 руб.; программа "Консультант +" - 153 638,88 руб.; подписка на журнал "Госзакупки" - 9 339,00 руб.. </t>
    </r>
    <r>
      <rPr>
        <b/>
        <sz val="11"/>
        <color indexed="8"/>
        <rFont val="Times New Roman"/>
        <family val="1"/>
        <charset val="204"/>
      </rPr>
      <t xml:space="preserve">Фин. управление (246 950,00 руб.) </t>
    </r>
    <r>
      <rPr>
        <sz val="11"/>
        <color indexed="8"/>
        <rFont val="Times New Roman"/>
        <family val="1"/>
        <charset val="204"/>
      </rPr>
      <t>- обслуживание программы бюджет СМАРТ</t>
    </r>
  </si>
  <si>
    <r>
      <t xml:space="preserve">2 648 306,72 руб. </t>
    </r>
    <r>
      <rPr>
        <sz val="11"/>
        <color indexed="8"/>
        <rFont val="Times New Roman"/>
        <family val="1"/>
        <charset val="204"/>
      </rPr>
      <t xml:space="preserve">- предоставление субсидий, </t>
    </r>
    <r>
      <rPr>
        <b/>
        <sz val="11"/>
        <color indexed="8"/>
        <rFont val="Times New Roman"/>
        <family val="1"/>
        <charset val="204"/>
      </rPr>
      <t>180 216,81 руб.</t>
    </r>
    <r>
      <rPr>
        <sz val="11"/>
        <color indexed="8"/>
        <rFont val="Times New Roman"/>
        <family val="1"/>
        <charset val="204"/>
      </rPr>
      <t xml:space="preserve"> - погашение просроченной кредиторской задолженности.</t>
    </r>
  </si>
  <si>
    <r>
      <t xml:space="preserve">Районный чемпионат по решению социальных кейсов - </t>
    </r>
    <r>
      <rPr>
        <b/>
        <sz val="11"/>
        <color indexed="8"/>
        <rFont val="Times New Roman"/>
        <family val="1"/>
        <charset val="204"/>
      </rPr>
      <t>9 232,30 руб.</t>
    </r>
    <r>
      <rPr>
        <sz val="11"/>
        <color indexed="8"/>
        <rFont val="Times New Roman"/>
        <family val="1"/>
        <charset val="204"/>
      </rPr>
      <t xml:space="preserve">; комплекс меропряитий ко Дню молодежи- </t>
    </r>
    <r>
      <rPr>
        <b/>
        <sz val="11"/>
        <color indexed="8"/>
        <rFont val="Times New Roman"/>
        <family val="1"/>
        <charset val="204"/>
      </rPr>
      <t>13 010,00 руб.</t>
    </r>
    <r>
      <rPr>
        <sz val="11"/>
        <color indexed="8"/>
        <rFont val="Times New Roman"/>
        <family val="1"/>
        <charset val="204"/>
      </rPr>
      <t xml:space="preserve">; акция ко Дню защиты детей "Пусть серое станет цветным" - </t>
    </r>
    <r>
      <rPr>
        <b/>
        <sz val="11"/>
        <color indexed="8"/>
        <rFont val="Times New Roman"/>
        <family val="1"/>
        <charset val="204"/>
      </rPr>
      <t>8 070,00 руб.</t>
    </r>
    <r>
      <rPr>
        <sz val="11"/>
        <color indexed="8"/>
        <rFont val="Times New Roman"/>
        <family val="1"/>
        <charset val="204"/>
      </rPr>
      <t xml:space="preserve">; Районная акция "Час Земли" - </t>
    </r>
    <r>
      <rPr>
        <b/>
        <sz val="11"/>
        <color indexed="8"/>
        <rFont val="Times New Roman"/>
        <family val="1"/>
        <charset val="204"/>
      </rPr>
      <t>900,00 руб</t>
    </r>
    <r>
      <rPr>
        <sz val="11"/>
        <color indexed="8"/>
        <rFont val="Times New Roman"/>
        <family val="1"/>
        <charset val="204"/>
      </rPr>
      <t xml:space="preserve">.; проведение фестиваля "ЛОТОС" - </t>
    </r>
    <r>
      <rPr>
        <b/>
        <sz val="11"/>
        <color indexed="8"/>
        <rFont val="Times New Roman"/>
        <family val="1"/>
        <charset val="204"/>
      </rPr>
      <t>22 825,00 руб.</t>
    </r>
    <r>
      <rPr>
        <sz val="11"/>
        <color indexed="8"/>
        <rFont val="Times New Roman"/>
        <family val="1"/>
        <charset val="204"/>
      </rPr>
      <t xml:space="preserve">; конкурс презентаций - </t>
    </r>
    <r>
      <rPr>
        <b/>
        <sz val="11"/>
        <color indexed="8"/>
        <rFont val="Times New Roman"/>
        <family val="1"/>
        <charset val="204"/>
      </rPr>
      <t>4 129,00 руб.</t>
    </r>
    <r>
      <rPr>
        <sz val="11"/>
        <color indexed="8"/>
        <rFont val="Times New Roman"/>
        <family val="1"/>
        <charset val="204"/>
      </rPr>
      <t xml:space="preserve">; День района - </t>
    </r>
    <r>
      <rPr>
        <b/>
        <sz val="11"/>
        <color indexed="8"/>
        <rFont val="Times New Roman"/>
        <family val="1"/>
        <charset val="204"/>
      </rPr>
      <t>7 000,00 руб.;</t>
    </r>
    <r>
      <rPr>
        <sz val="11"/>
        <color indexed="8"/>
        <rFont val="Times New Roman"/>
        <family val="1"/>
        <charset val="204"/>
      </rPr>
      <t xml:space="preserve"> районная патриотическая акция "Ветеран живет рядом" - </t>
    </r>
    <r>
      <rPr>
        <b/>
        <sz val="11"/>
        <color indexed="8"/>
        <rFont val="Times New Roman"/>
        <family val="1"/>
        <charset val="204"/>
      </rPr>
      <t>10 540,00 руб.</t>
    </r>
    <r>
      <rPr>
        <sz val="11"/>
        <color indexed="8"/>
        <rFont val="Times New Roman"/>
        <family val="1"/>
        <charset val="204"/>
      </rPr>
      <t xml:space="preserve">; Районная акция "Георгиевская ленточка" - </t>
    </r>
    <r>
      <rPr>
        <b/>
        <sz val="11"/>
        <color indexed="8"/>
        <rFont val="Times New Roman"/>
        <family val="1"/>
        <charset val="204"/>
      </rPr>
      <t>8 000,00 руб.</t>
    </r>
    <r>
      <rPr>
        <sz val="11"/>
        <color indexed="8"/>
        <rFont val="Times New Roman"/>
        <family val="1"/>
        <charset val="204"/>
      </rPr>
      <t>; поощрение выпускников общеобразовательных организаций ЯМ</t>
    </r>
    <r>
      <rPr>
        <sz val="11"/>
        <rFont val="Times New Roman"/>
        <family val="1"/>
        <charset val="204"/>
      </rPr>
      <t xml:space="preserve">Р - </t>
    </r>
    <r>
      <rPr>
        <b/>
        <sz val="11"/>
        <rFont val="Times New Roman"/>
        <family val="1"/>
        <charset val="204"/>
      </rPr>
      <t>2 184,00 руб.</t>
    </r>
    <r>
      <rPr>
        <sz val="11"/>
        <rFont val="Times New Roman"/>
        <family val="1"/>
        <charset val="204"/>
      </rPr>
      <t>; Районная акция "Россия это мы!" -</t>
    </r>
    <r>
      <rPr>
        <b/>
        <sz val="11"/>
        <rFont val="Times New Roman"/>
        <family val="1"/>
        <charset val="204"/>
      </rPr>
      <t xml:space="preserve"> 4 990,00  руб.</t>
    </r>
    <r>
      <rPr>
        <sz val="11"/>
        <rFont val="Times New Roman"/>
        <family val="1"/>
        <charset val="204"/>
      </rPr>
      <t xml:space="preserve">; мероприятие ко дню Приморского края - </t>
    </r>
    <r>
      <rPr>
        <b/>
        <sz val="11"/>
        <rFont val="Times New Roman"/>
        <family val="1"/>
        <charset val="204"/>
      </rPr>
      <t>5050,00 руб.</t>
    </r>
    <r>
      <rPr>
        <sz val="11"/>
        <rFont val="Times New Roman"/>
        <family val="1"/>
        <charset val="204"/>
      </rPr>
      <t xml:space="preserve">; направление молодежи на полуфинал Приморской лиги КВН - </t>
    </r>
    <r>
      <rPr>
        <b/>
        <sz val="11"/>
        <rFont val="Times New Roman"/>
        <family val="1"/>
        <charset val="204"/>
      </rPr>
      <t>14 499,50 руб.</t>
    </r>
    <r>
      <rPr>
        <sz val="11"/>
        <rFont val="Times New Roman"/>
        <family val="1"/>
        <charset val="204"/>
      </rPr>
      <t xml:space="preserve">; муниципальный этап "Стартинейджер" - </t>
    </r>
    <r>
      <rPr>
        <b/>
        <sz val="11"/>
        <rFont val="Times New Roman"/>
        <family val="1"/>
        <charset val="204"/>
      </rPr>
      <t>11 308,00 руб.</t>
    </r>
    <r>
      <rPr>
        <sz val="11"/>
        <rFont val="Times New Roman"/>
        <family val="1"/>
        <charset val="204"/>
      </rPr>
      <t xml:space="preserve">; Стоп ВИЧ СПИД - </t>
    </r>
    <r>
      <rPr>
        <b/>
        <sz val="11"/>
        <rFont val="Times New Roman"/>
        <family val="1"/>
        <charset val="204"/>
      </rPr>
      <t>5 720,00 руб.</t>
    </r>
    <r>
      <rPr>
        <sz val="11"/>
        <rFont val="Times New Roman"/>
        <family val="1"/>
        <charset val="204"/>
      </rPr>
      <t xml:space="preserve">; мастерская Деда Мороза - </t>
    </r>
    <r>
      <rPr>
        <b/>
        <sz val="11"/>
        <rFont val="Times New Roman"/>
        <family val="1"/>
        <charset val="204"/>
      </rPr>
      <t>12 275,00 руб.</t>
    </r>
    <r>
      <rPr>
        <sz val="11"/>
        <rFont val="Times New Roman"/>
        <family val="1"/>
        <charset val="204"/>
      </rPr>
      <t xml:space="preserve">; поощрение моложежи по итогам года - </t>
    </r>
    <r>
      <rPr>
        <b/>
        <sz val="11"/>
        <rFont val="Times New Roman"/>
        <family val="1"/>
        <charset val="204"/>
      </rPr>
      <t>15 360,00 руб.;</t>
    </r>
    <r>
      <rPr>
        <sz val="11"/>
        <rFont val="Times New Roman"/>
        <family val="1"/>
        <charset val="204"/>
      </rPr>
      <t xml:space="preserve"> морская лига 1-й тур - </t>
    </r>
    <r>
      <rPr>
        <b/>
        <sz val="11"/>
        <rFont val="Times New Roman"/>
        <family val="1"/>
        <charset val="204"/>
      </rPr>
      <t>6 210,98 руб.</t>
    </r>
    <r>
      <rPr>
        <sz val="11"/>
        <rFont val="Times New Roman"/>
        <family val="1"/>
        <charset val="204"/>
      </rPr>
      <t xml:space="preserve">; морская лига 2-й тур - </t>
    </r>
    <r>
      <rPr>
        <b/>
        <sz val="11"/>
        <rFont val="Times New Roman"/>
        <family val="1"/>
        <charset val="204"/>
      </rPr>
      <t>3 836,44 руб.</t>
    </r>
    <r>
      <rPr>
        <sz val="11"/>
        <rFont val="Times New Roman"/>
        <family val="1"/>
        <charset val="204"/>
      </rPr>
      <t>; морская лига 3-й тур -</t>
    </r>
    <r>
      <rPr>
        <b/>
        <sz val="11"/>
        <rFont val="Times New Roman"/>
        <family val="1"/>
        <charset val="204"/>
      </rPr>
      <t xml:space="preserve"> 4 248,60 руб.</t>
    </r>
    <r>
      <rPr>
        <sz val="11"/>
        <rFont val="Times New Roman"/>
        <family val="1"/>
        <charset val="204"/>
      </rPr>
      <t xml:space="preserve">; участие в  межрайонном фестивале примосркой Юниор-лиге КВН - </t>
    </r>
    <r>
      <rPr>
        <b/>
        <sz val="11"/>
        <color theme="1"/>
        <rFont val="Times New Roman"/>
        <family val="1"/>
        <charset val="204"/>
      </rPr>
      <t>6 903,05  руб.</t>
    </r>
    <r>
      <rPr>
        <sz val="11"/>
        <rFont val="Times New Roman"/>
        <family val="1"/>
        <charset val="204"/>
      </rPr>
      <t xml:space="preserve">; награждение по итогам межрайонного фестиваля Примосркой Юниор лиги КВН и участие в полуфинале приморской лиги КВН - </t>
    </r>
    <r>
      <rPr>
        <b/>
        <sz val="11"/>
        <rFont val="Times New Roman"/>
        <family val="1"/>
        <charset val="204"/>
      </rPr>
      <t>8 000,00 руб.</t>
    </r>
    <r>
      <rPr>
        <sz val="11"/>
        <rFont val="Times New Roman"/>
        <family val="1"/>
        <charset val="204"/>
      </rPr>
      <t xml:space="preserve">; районный слёт школьных команд КВН - </t>
    </r>
    <r>
      <rPr>
        <b/>
        <sz val="11"/>
        <rFont val="Times New Roman"/>
        <family val="1"/>
        <charset val="204"/>
      </rPr>
      <t>10 545</t>
    </r>
    <r>
      <rPr>
        <b/>
        <sz val="11"/>
        <color theme="1"/>
        <rFont val="Times New Roman"/>
        <family val="1"/>
        <charset val="204"/>
      </rPr>
      <t>,70 руб.</t>
    </r>
    <r>
      <rPr>
        <sz val="11"/>
        <color theme="1"/>
        <rFont val="Times New Roman"/>
        <family val="1"/>
        <charset val="204"/>
      </rPr>
      <t xml:space="preserve">; открытый кубок КВН - </t>
    </r>
    <r>
      <rPr>
        <b/>
        <sz val="11"/>
        <color theme="1"/>
        <rFont val="Times New Roman"/>
        <family val="1"/>
        <charset val="204"/>
      </rPr>
      <t>27 310,00 руб.</t>
    </r>
    <r>
      <rPr>
        <sz val="11"/>
        <color theme="1"/>
        <rFont val="Times New Roman"/>
        <family val="1"/>
        <charset val="204"/>
      </rPr>
      <t xml:space="preserve">; муниципальный этап конкурса "Лидер 21 века" - </t>
    </r>
    <r>
      <rPr>
        <b/>
        <sz val="11"/>
        <color theme="1"/>
        <rFont val="Times New Roman"/>
        <family val="1"/>
        <charset val="204"/>
      </rPr>
      <t>3 158,98 руб.</t>
    </r>
    <r>
      <rPr>
        <sz val="11"/>
        <color theme="1"/>
        <rFont val="Times New Roman"/>
        <family val="1"/>
        <charset val="204"/>
      </rPr>
      <t xml:space="preserve">; день доброй воли - </t>
    </r>
    <r>
      <rPr>
        <b/>
        <sz val="11"/>
        <color theme="1"/>
        <rFont val="Times New Roman"/>
        <family val="1"/>
        <charset val="204"/>
      </rPr>
      <t>16 550,00 руб.</t>
    </r>
    <r>
      <rPr>
        <sz val="11"/>
        <color theme="1"/>
        <rFont val="Times New Roman"/>
        <family val="1"/>
        <charset val="204"/>
      </rPr>
      <t xml:space="preserve">; форум молодежи - </t>
    </r>
    <r>
      <rPr>
        <b/>
        <sz val="11"/>
        <color theme="1"/>
        <rFont val="Times New Roman"/>
        <family val="1"/>
        <charset val="204"/>
      </rPr>
      <t xml:space="preserve">19 800,00 руб.; </t>
    </r>
    <r>
      <rPr>
        <sz val="11"/>
        <color theme="1"/>
        <rFont val="Times New Roman"/>
        <family val="1"/>
        <charset val="204"/>
      </rPr>
      <t xml:space="preserve">направление на обучающий семинар - </t>
    </r>
    <r>
      <rPr>
        <b/>
        <sz val="11"/>
        <color theme="1"/>
        <rFont val="Times New Roman"/>
        <family val="1"/>
        <charset val="204"/>
      </rPr>
      <t>1 600 руб.</t>
    </r>
    <r>
      <rPr>
        <sz val="11"/>
        <color theme="1"/>
        <rFont val="Times New Roman"/>
        <family val="1"/>
        <charset val="204"/>
      </rPr>
      <t xml:space="preserve">; мероприятия по профилактике наркомании - </t>
    </r>
    <r>
      <rPr>
        <b/>
        <sz val="11"/>
        <color theme="1"/>
        <rFont val="Times New Roman"/>
        <family val="1"/>
        <charset val="204"/>
      </rPr>
      <t xml:space="preserve">2 991,15 руб.; </t>
    </r>
    <r>
      <rPr>
        <sz val="11"/>
        <color theme="1"/>
        <rFont val="Times New Roman"/>
        <family val="1"/>
        <charset val="204"/>
      </rPr>
      <t>акция "Молодёжь против наркотиков" -</t>
    </r>
    <r>
      <rPr>
        <b/>
        <sz val="11"/>
        <color theme="1"/>
        <rFont val="Times New Roman"/>
        <family val="1"/>
        <charset val="204"/>
      </rPr>
      <t xml:space="preserve"> 5 100,00 руб.; </t>
    </r>
    <r>
      <rPr>
        <sz val="11"/>
        <color theme="1"/>
        <rFont val="Times New Roman"/>
        <family val="1"/>
        <charset val="204"/>
      </rPr>
      <t>профилактическое мероприятие по больбе с преступностью в молодежной сред</t>
    </r>
    <r>
      <rPr>
        <sz val="11"/>
        <rFont val="Times New Roman"/>
        <family val="1"/>
        <charset val="204"/>
      </rPr>
      <t xml:space="preserve">е - </t>
    </r>
    <r>
      <rPr>
        <b/>
        <sz val="11"/>
        <rFont val="Times New Roman"/>
        <family val="1"/>
        <charset val="204"/>
      </rPr>
      <t xml:space="preserve">1 300 руб.; </t>
    </r>
    <r>
      <rPr>
        <sz val="11"/>
        <rFont val="Times New Roman"/>
        <family val="1"/>
        <charset val="204"/>
      </rPr>
      <t>комплекс мероприятий ко Дню Конституции -</t>
    </r>
    <r>
      <rPr>
        <b/>
        <sz val="11"/>
        <rFont val="Times New Roman"/>
        <family val="1"/>
        <charset val="204"/>
      </rPr>
      <t xml:space="preserve"> 5 850,00 руб.</t>
    </r>
  </si>
  <si>
    <r>
      <rPr>
        <b/>
        <sz val="11"/>
        <color indexed="8"/>
        <rFont val="Times New Roman"/>
        <family val="1"/>
        <charset val="204"/>
      </rPr>
      <t>За счет средств местного бюджета (16 998 866,23 руб.):</t>
    </r>
    <r>
      <rPr>
        <sz val="11"/>
        <color indexed="8"/>
        <rFont val="Times New Roman"/>
        <family val="1"/>
        <charset val="204"/>
      </rPr>
      <t xml:space="preserve"> выплаты по з/платы работникам учреждений - </t>
    </r>
    <r>
      <rPr>
        <b/>
        <sz val="11"/>
        <color indexed="8"/>
        <rFont val="Times New Roman"/>
        <family val="1"/>
        <charset val="204"/>
      </rPr>
      <t>8 304 960,46 руб.</t>
    </r>
    <r>
      <rPr>
        <sz val="11"/>
        <color indexed="8"/>
        <rFont val="Times New Roman"/>
        <family val="1"/>
        <charset val="204"/>
      </rPr>
      <t xml:space="preserve">; прочие выплаты (пособие до трех лет) - </t>
    </r>
    <r>
      <rPr>
        <b/>
        <sz val="11"/>
        <color indexed="8"/>
        <rFont val="Times New Roman"/>
        <family val="1"/>
        <charset val="204"/>
      </rPr>
      <t>2 580,14 руб.;</t>
    </r>
    <r>
      <rPr>
        <sz val="11"/>
        <color indexed="8"/>
        <rFont val="Times New Roman"/>
        <family val="1"/>
        <charset val="204"/>
      </rPr>
      <t xml:space="preserve">  содержание дошкольных  учреждений - </t>
    </r>
    <r>
      <rPr>
        <b/>
        <sz val="11"/>
        <color indexed="8"/>
        <rFont val="Times New Roman"/>
        <family val="1"/>
        <charset val="204"/>
      </rPr>
      <t>8 155 804,51 руб.</t>
    </r>
    <r>
      <rPr>
        <sz val="11"/>
        <color indexed="8"/>
        <rFont val="Times New Roman"/>
        <family val="1"/>
        <charset val="204"/>
      </rPr>
      <t xml:space="preserve">  (в том числе: 4 651 895,81 руб. -  оплата коммунальных услуг (ООО «Водоканал Сервис»; КГУП «Примтеплоэнерго» отопление; ООО УК «Мастер», ЦЖКУ – водоснабжение, водоотведение; ООО «Водоканал Сервис» - откачка септика; ФГБУ ЦЖКУ  - отопление; ПАО ДЭК «Дальэнергосбыт» эл.энергия);  услуги по содержанию имущества - 325 126,70 руб. ( ООО "Водоканал" - вывоз мусора;  ИП Шевкопляс - обслуж.узлов учета тепл.энергии; ООО "СЭС" дератизация помещений; ООО "Эксперт" аккарицидная обработка, Приморский ЦСМ - проведение периодической проверки средств измерений (манометры технические)); прочие услуги -  2 276 285,65 руб. (оплата по договорам гражданско - правового характера (услуги по охране), ЧОУ ДПО «Институт развития 2000» - оказание образовательных услуг по доп.проф.программе  «Противодействие коррупции»; КГАУ «Гос. экспертиза проектной документации транспортные» - проверка достоверности определения сметной стоимости; АНО ДПО «ИГУКС» обучение по закупкам; КГБУЗ «Яковлевская ЦРБ» - медосмотр работников; ООО «Консалтинговый центр охраны труда» комплекс работ СОУТ; ООО «Бельведер» - разработка проектно – сметной документации); транспортные услуги - 55 125,00 руб. (оказание услуг по перевозке (доставка холодной воды)); 184 562,58 руб. - услуги связи ПАО "Ростелеком"; прочие расходы -  266 908,55 руб. (оплата штрафов, госпошлин, исполнительные листы); увеличение стоимости материальных запасов - 395 900,22 руб. (приобретение угля ООО «ГосТоргСервис»; ИП Обытоцкий А.М приобретение профнастила; ИП Науменко – приобретение угольника, муфты, электродов; ООО «Прим.уч.коллектор» - приобретение конфорок; ИП Обытоцкий А.М. – приобретение сантех.материалов, Электра - материалов; Изготовление вывески – Цапурда О.И.); увеличение стоимости основных средств - </t>
    </r>
    <r>
      <rPr>
        <b/>
        <sz val="11"/>
        <color indexed="8"/>
        <rFont val="Times New Roman"/>
        <family val="1"/>
        <charset val="204"/>
      </rPr>
      <t>154 685,00 руб.</t>
    </r>
    <r>
      <rPr>
        <sz val="11"/>
        <color indexed="8"/>
        <rFont val="Times New Roman"/>
        <family val="1"/>
        <charset val="204"/>
      </rPr>
      <t xml:space="preserve"> ( ИП Дубовая И.И. - приобретение стиральной машинки; ИП Литвиненко А.Г. приобретение вытяжной вентиляции; ООО Торговый дом "Аквадом"" приобретение счетчика воды; Науменко И.Е. приобретение счетчика воды).                                                                                                                                                                                                                                                 По мероприятию  по укреплению  общественной безопасности, профилактике  экстремизма и терроризма  были произведены расходы на  </t>
    </r>
    <r>
      <rPr>
        <b/>
        <sz val="11"/>
        <color indexed="8"/>
        <rFont val="Times New Roman"/>
        <family val="1"/>
        <charset val="204"/>
      </rPr>
      <t>291 919,35 руб.</t>
    </r>
    <r>
      <rPr>
        <sz val="11"/>
        <color indexed="8"/>
        <rFont val="Times New Roman"/>
        <family val="1"/>
        <charset val="204"/>
      </rPr>
      <t xml:space="preserve">: прочие услуги - 120 280,00 руб. (устройство системы видеонаблюденияООО ДК "Сервис", ИП Сорвенков А.Н.); услуги, работы для целей капитальных вложений - 156 524,35 руб. (установка тревожной сигнализации ИП Кузнецов А.Ю., ИП Сорвенков А.Н., ООО ДК «Сервис» - устройство и монтаж системы видеонаблюдения); увеличение стоимости прочих оборотных запасов 15 115,00 руб. (ИП Науменко И.Е. – приобретение материалов для освещения (кабель, прожектор, выключатель)).                                                                                                                                                                                                                                                                                                                                               Расходы на капитальный ремонт зданий и благоустройство территорий дошкольных уреждений были произведены расходы на увеличение стоимости основных средств   </t>
    </r>
    <r>
      <rPr>
        <b/>
        <sz val="11"/>
        <color indexed="8"/>
        <rFont val="Times New Roman"/>
        <family val="1"/>
        <charset val="204"/>
      </rPr>
      <t>88916,77</t>
    </r>
    <r>
      <rPr>
        <sz val="11"/>
        <color indexed="8"/>
        <rFont val="Times New Roman"/>
        <family val="1"/>
        <charset val="204"/>
      </rPr>
      <t xml:space="preserve"> (СЕРВИС ДВ ГРУПП ООО – работы по капитальному ремонту  здания (1% от местного бюджета).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/>
    </r>
  </si>
  <si>
    <r>
      <t>Кредиторская задолженность (541 503,35 руб.)</t>
    </r>
    <r>
      <rPr>
        <sz val="11"/>
        <color indexed="8"/>
        <rFont val="Times New Roman"/>
        <family val="1"/>
        <charset val="204"/>
      </rPr>
      <t xml:space="preserve"> : услуги связи - 1 072,72 руб.  (ПАО "Ростелеком" - кредиторская задолженность ) ; коммунальные услуги - 2 410,50  руб.; услуги по содержанию имущества (техническое обслуживание системы автоматической пожарной сигнализации ООО «Примавтоматика») - 66 892,18 руб.; прочие услуги - 208 438,69 руб. (Краевой центр охраны труда АНООДПО обучение по охране труда); прочие расходы (оплата штрафов, пеней, неустойки, налогов) - 238 955,14 руб.; увеличение стоимости материальных запасов (ООО "ГосТоргСервис" приобретение угля) - 23 734,12 руб..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Погашение просроченной кредиторской задолженности: (1 879 083,12 руб.):</t>
    </r>
    <r>
      <rPr>
        <sz val="11"/>
        <color indexed="8"/>
        <rFont val="Times New Roman"/>
        <family val="1"/>
        <charset val="204"/>
      </rPr>
      <t xml:space="preserve">  793 830,36 руб. - начисления  на оплату труда; 1 085 252,76 руб. - коммунальные услуги (КГУП "Примтеплоэнерго" - отопление; ООО УК "Мастер" - водоснабжение; ООО "Водоканал" - водоотведение).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За счет средств краевого бюджета (51 190 760,43 руб.)</t>
    </r>
    <r>
      <rPr>
        <sz val="11"/>
        <color indexed="8"/>
        <rFont val="Times New Roman"/>
        <family val="1"/>
        <charset val="204"/>
      </rPr>
      <t>:</t>
    </r>
    <r>
      <rPr>
        <b/>
        <sz val="11"/>
        <color indexed="8"/>
        <rFont val="Times New Roman"/>
        <family val="1"/>
        <charset val="204"/>
      </rPr>
      <t xml:space="preserve"> 40 969 775,00 руб</t>
    </r>
    <r>
      <rPr>
        <sz val="11"/>
        <color indexed="8"/>
        <rFont val="Times New Roman"/>
        <family val="1"/>
        <charset val="204"/>
      </rPr>
      <t xml:space="preserve">. - выплаты по з/плате работникам учреждений; услуги по содержанию имущества - </t>
    </r>
    <r>
      <rPr>
        <b/>
        <sz val="11"/>
        <color indexed="8"/>
        <rFont val="Times New Roman"/>
        <family val="1"/>
        <charset val="204"/>
      </rPr>
      <t>96 325,00  руб.</t>
    </r>
    <r>
      <rPr>
        <sz val="11"/>
        <color indexed="8"/>
        <rFont val="Times New Roman"/>
        <family val="1"/>
        <charset val="204"/>
      </rPr>
      <t xml:space="preserve"> (передача неисключительного права на использование программного обеспечения VIPNet); увеличение стоимости материальных запасов - </t>
    </r>
    <r>
      <rPr>
        <b/>
        <sz val="11"/>
        <color indexed="8"/>
        <rFont val="Times New Roman"/>
        <family val="1"/>
        <charset val="204"/>
      </rPr>
      <t>335 808,24 руб.</t>
    </r>
    <r>
      <rPr>
        <sz val="11"/>
        <color indexed="8"/>
        <rFont val="Times New Roman"/>
        <family val="1"/>
        <charset val="204"/>
      </rPr>
      <t xml:space="preserve"> (приобретение канц. товаров; мягкого инвентаря); увеличение стоимости основных средств - </t>
    </r>
    <r>
      <rPr>
        <b/>
        <sz val="11"/>
        <color indexed="8"/>
        <rFont val="Times New Roman"/>
        <family val="1"/>
        <charset val="204"/>
      </rPr>
      <t>986 091,76 руб.</t>
    </r>
    <r>
      <rPr>
        <sz val="11"/>
        <color indexed="8"/>
        <rFont val="Times New Roman"/>
        <family val="1"/>
        <charset val="204"/>
      </rPr>
      <t xml:space="preserve"> (приобретение орг.техники, одеяла, мебель; интерактивные доски).                                                                                                                                                                                                                                                                                                                       Субсидии бюджетам муниципальных образований Приморского края на капитальный ремонт зданий и благоустройство  территорий муниципальных образовательных организаций, оказывающих услуги дошкольного образований – </t>
    </r>
    <r>
      <rPr>
        <b/>
        <sz val="11"/>
        <color indexed="8"/>
        <rFont val="Times New Roman"/>
        <family val="1"/>
        <charset val="204"/>
      </rPr>
      <t>8 802 760,43 руб.</t>
    </r>
    <r>
      <rPr>
        <sz val="11"/>
        <color indexed="8"/>
        <rFont val="Times New Roman"/>
        <family val="1"/>
        <charset val="204"/>
      </rPr>
      <t xml:space="preserve"> увеличение стоимости основных средств (ООО "СЕРВИС ДВ ГРУПП" – работы по капитальному ремонту здания софинансировании краевого бюджет).</t>
    </r>
  </si>
  <si>
    <r>
      <t xml:space="preserve">Мероприятия по укреплению  общественной безопасности, профилактика экстремизма  и терроризма - </t>
    </r>
    <r>
      <rPr>
        <b/>
        <sz val="11"/>
        <rFont val="Times New Roman"/>
        <family val="1"/>
        <charset val="204"/>
      </rPr>
      <t xml:space="preserve">861 222,65 руб. </t>
    </r>
    <r>
      <rPr>
        <sz val="11"/>
        <rFont val="Times New Roman"/>
        <family val="1"/>
        <charset val="204"/>
      </rPr>
      <t xml:space="preserve">(транспортные услуги - 5 000,00 руб. (перевозка груза);  прочие услуги - 125 536,45 руб. (ИП Сорвенков А.Н. - монтаж системы видеонаблюдения; ООО "ДК Сервис" - устройство системы видеонаблюдения); услуги, работы для целей капитальных вложений - 215 833,95 руб. (установка, устройство системы видеонаблюдения - ООО "ДК Сервис"; ИП Сорвенков А.Н.; ИП Кузнецов А.Ю. - выполнение работ по установке тревожной сигнализации);  увеличение стоимости материальных запасов  514 852,25 (ИП Шалай Ю.А. - приобретение трубы профильной; ООО "Мегатрейд" - приобретение сетки заборной, приобретение проволоки; ИП Шалай Ю.А. - приобретение круга обрезного, приобретение сетки заборной, приобретение материалов для установки освещения).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 xml:space="preserve">Расходы на капитальный ремонт зданий муниципальных общеобразовательных учреждений: увеличение стоимости основных средств </t>
    </r>
    <r>
      <rPr>
        <b/>
        <sz val="11"/>
        <rFont val="Times New Roman"/>
        <family val="1"/>
        <charset val="204"/>
      </rPr>
      <t>90 191,69 руб.</t>
    </r>
    <r>
      <rPr>
        <sz val="11"/>
        <rFont val="Times New Roman"/>
        <family val="1"/>
        <charset val="204"/>
      </rPr>
      <t xml:space="preserve"> - 1% от софинансирование ООО «Семь футов» - капитальный ремонт крыши МБОУ СОШ с.Яковлевка.     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Кредиторская задолженность (1 175 315,41 руб.)</t>
    </r>
    <r>
      <rPr>
        <sz val="11"/>
        <rFont val="Times New Roman"/>
        <family val="1"/>
        <charset val="204"/>
      </rPr>
      <t xml:space="preserve">:  услуги связи - </t>
    </r>
    <r>
      <rPr>
        <b/>
        <sz val="11"/>
        <rFont val="Times New Roman"/>
        <family val="1"/>
        <charset val="204"/>
      </rPr>
      <t>739,50 руб.</t>
    </r>
    <r>
      <rPr>
        <sz val="11"/>
        <rFont val="Times New Roman"/>
        <family val="1"/>
        <charset val="204"/>
      </rPr>
      <t xml:space="preserve"> (ПАО "Ростелеком"); коммунальные услуги -</t>
    </r>
    <r>
      <rPr>
        <b/>
        <sz val="11"/>
        <rFont val="Times New Roman"/>
        <family val="1"/>
        <charset val="204"/>
      </rPr>
      <t xml:space="preserve"> 12 760,30 руб.</t>
    </r>
    <r>
      <rPr>
        <sz val="11"/>
        <rFont val="Times New Roman"/>
        <family val="1"/>
        <charset val="204"/>
      </rPr>
      <t xml:space="preserve"> (ООО УК «Мастер» - водоснабжение, водоотведение);  услуги по содержанию имущества - </t>
    </r>
    <r>
      <rPr>
        <b/>
        <sz val="11"/>
        <rFont val="Times New Roman"/>
        <family val="1"/>
        <charset val="204"/>
      </rPr>
      <t>62 773,31 руб.</t>
    </r>
    <r>
      <rPr>
        <sz val="11"/>
        <rFont val="Times New Roman"/>
        <family val="1"/>
        <charset val="204"/>
      </rPr>
      <t xml:space="preserve"> (ООО "Водоканал" - вывоз ТБО);  прочие услуги - </t>
    </r>
    <r>
      <rPr>
        <b/>
        <sz val="11"/>
        <rFont val="Times New Roman"/>
        <family val="1"/>
        <charset val="204"/>
      </rPr>
      <t>400 369,93 руб.</t>
    </r>
    <r>
      <rPr>
        <sz val="11"/>
        <rFont val="Times New Roman"/>
        <family val="1"/>
        <charset val="204"/>
      </rPr>
      <t xml:space="preserve"> (оплата услуг по проведению медосмотра Яковлевская ЦРБ КГБУЗ; ООО "Краевой центр охраны труда" - оказание услуг по специальной оценки труда; оказание услуг по хранению ГСМ СПК (колхоз) "Полевой"; обучение по охране труда ООО "Краевой центр охраны труда"); прочие расходы (оплата налогов, штрафов, пеней) - </t>
    </r>
    <r>
      <rPr>
        <b/>
        <sz val="11"/>
        <rFont val="Times New Roman"/>
        <family val="1"/>
        <charset val="204"/>
      </rPr>
      <t>149 541,87 руб</t>
    </r>
    <r>
      <rPr>
        <sz val="11"/>
        <rFont val="Times New Roman"/>
        <family val="1"/>
        <charset val="204"/>
      </rPr>
      <t xml:space="preserve">.;  увеличение стоимости материальных запасов (ООО "ГосТоргСервис" - приобретение угля) - </t>
    </r>
    <r>
      <rPr>
        <b/>
        <sz val="11"/>
        <rFont val="Times New Roman"/>
        <family val="1"/>
        <charset val="204"/>
      </rPr>
      <t>549 130,50 руб</t>
    </r>
    <r>
      <rPr>
        <sz val="11"/>
        <rFont val="Times New Roman"/>
        <family val="1"/>
        <charset val="204"/>
      </rPr>
      <t>..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Просроченная кредиторская задолженность (5 809 168,74 руб.):</t>
    </r>
    <r>
      <rPr>
        <sz val="11"/>
        <rFont val="Times New Roman"/>
        <family val="1"/>
        <charset val="204"/>
      </rPr>
      <t xml:space="preserve">  выплата просроченной кредиторской задолженности  по начислениям на з/плату - </t>
    </r>
    <r>
      <rPr>
        <b/>
        <sz val="11"/>
        <rFont val="Times New Roman"/>
        <family val="1"/>
        <charset val="204"/>
      </rPr>
      <t>3 921 922,18 руб.</t>
    </r>
    <r>
      <rPr>
        <sz val="11"/>
        <rFont val="Times New Roman"/>
        <family val="1"/>
        <charset val="204"/>
      </rPr>
      <t xml:space="preserve">;  коммунальные услуги (ООО УК "Мастер"- водоснабжение, водоотведение; КГУП "Примтеплоэнерго" - отопление) - </t>
    </r>
    <r>
      <rPr>
        <b/>
        <sz val="11"/>
        <rFont val="Times New Roman"/>
        <family val="1"/>
        <charset val="204"/>
      </rPr>
      <t>1 887 246,56 руб.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За счет средств краевого бюджета (157 779 678,59 руб.):</t>
    </r>
    <r>
      <rPr>
        <sz val="11"/>
        <rFont val="Times New Roman"/>
        <family val="1"/>
        <charset val="204"/>
      </rPr>
      <t xml:space="preserve"> бесплатное  питание детей обучающихся в муниципальных общеобразовательных организациях ПК - </t>
    </r>
    <r>
      <rPr>
        <b/>
        <sz val="11"/>
        <rFont val="Times New Roman"/>
        <family val="1"/>
        <charset val="204"/>
      </rPr>
      <t>9 513 701,50 руб.</t>
    </r>
    <r>
      <rPr>
        <sz val="11"/>
        <rFont val="Times New Roman"/>
        <family val="1"/>
        <charset val="204"/>
      </rPr>
      <t xml:space="preserve"> Обеспечение государственных гарантий 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 детей в муниципальных общеобразовательных организациях - </t>
    </r>
    <r>
      <rPr>
        <b/>
        <sz val="11"/>
        <rFont val="Times New Roman"/>
        <family val="1"/>
        <charset val="204"/>
      </rPr>
      <t>137 884 000,00 руб.</t>
    </r>
    <r>
      <rPr>
        <sz val="11"/>
        <rFont val="Times New Roman"/>
        <family val="1"/>
        <charset val="204"/>
      </rPr>
      <t xml:space="preserve"> (132 758 891,39 руб. -  выплаты по заработной плате педагогам; услуги связи - 358 041,42 руб. (ПАО "Ростелеком");  прочие услуги - 466 726,00 руб. (приобретение USB накопителя; неисключительные права на использование программ; электронные журналы); увеличение стоимости материальных запасов - 473 590,64 руб. (изготовление бланков аттестатов, приобретение канцелярских товаров, хоз.товаров); увеличение стоимости основных средств - 3 826 750,55 руб.  (приобретение мебели; приобретение учебной литературы; приобретение орг.техники; приобретение шахмат , шахматных досок, шахматных часов; приобретение флешки; кронштейн, жесткий диск; приобретение  лаборатории (набор ОГЭ по химии); теннисного стола; мячи)).                                                                                                                                                                               Расходы бюджетам муниципальных образований Приморского края  на капитальный ремонт зданий муниципальных общеобразовательных учреждений - увеличение стоимости основных средств </t>
    </r>
    <r>
      <rPr>
        <b/>
        <sz val="11"/>
        <rFont val="Times New Roman"/>
        <family val="1"/>
        <charset val="204"/>
      </rPr>
      <t>8 928 977,07 руб.</t>
    </r>
    <r>
      <rPr>
        <sz val="11"/>
        <rFont val="Times New Roman"/>
        <family val="1"/>
        <charset val="204"/>
      </rPr>
      <t xml:space="preserve"> - ООО «Семь футов» капитальный ремонт кровли МБОУСОШ с.Яковлевка.                                                                                                                                                                                                                                                                                                    Расходы бюджетам муниципальных образований ПК на осуществление отдельных гос.полномочий по обеспечению мер социальной поддержки пед.работникам мун.образовательных организаций ПК - </t>
    </r>
    <r>
      <rPr>
        <b/>
        <sz val="11"/>
        <rFont val="Times New Roman"/>
        <family val="1"/>
        <charset val="204"/>
      </rPr>
      <t>1 453, 000,02 руб.</t>
    </r>
    <r>
      <rPr>
        <sz val="11"/>
        <rFont val="Times New Roman"/>
        <family val="1"/>
        <charset val="204"/>
      </rPr>
      <t xml:space="preserve"> (ежемесячная денежная выплата молодым специалистам).</t>
    </r>
  </si>
  <si>
    <r>
      <rPr>
        <b/>
        <sz val="11"/>
        <rFont val="Times New Roman"/>
        <family val="1"/>
        <charset val="204"/>
      </rPr>
      <t xml:space="preserve">За счет средств местного бюджета  (38 392 664,66 руб.): </t>
    </r>
    <r>
      <rPr>
        <sz val="11"/>
        <rFont val="Times New Roman"/>
        <family val="1"/>
        <charset val="204"/>
      </rPr>
      <t xml:space="preserve"> выплаты по з/платы работникам учреждений - </t>
    </r>
    <r>
      <rPr>
        <b/>
        <sz val="11"/>
        <rFont val="Times New Roman"/>
        <family val="1"/>
        <charset val="204"/>
      </rPr>
      <t>17 328 342,01 руб.</t>
    </r>
    <r>
      <rPr>
        <sz val="11"/>
        <rFont val="Times New Roman"/>
        <family val="1"/>
        <charset val="204"/>
      </rPr>
      <t xml:space="preserve">; прочие выплаты (пособие до трех лет) - </t>
    </r>
    <r>
      <rPr>
        <b/>
        <sz val="11"/>
        <rFont val="Times New Roman"/>
        <family val="1"/>
        <charset val="204"/>
      </rPr>
      <t>3 932,00 руб.;</t>
    </r>
    <r>
      <rPr>
        <sz val="11"/>
        <rFont val="Times New Roman"/>
        <family val="1"/>
        <charset val="204"/>
      </rPr>
      <t xml:space="preserve"> на содержание общеобразовательных учреждений - </t>
    </r>
    <r>
      <rPr>
        <b/>
        <sz val="11"/>
        <rFont val="Times New Roman"/>
        <family val="1"/>
        <charset val="204"/>
      </rPr>
      <t>19 780 338,31 руб.</t>
    </r>
    <r>
      <rPr>
        <sz val="11"/>
        <rFont val="Times New Roman"/>
        <family val="1"/>
        <charset val="204"/>
      </rPr>
      <t xml:space="preserve"> (транспортные услуги - 112 800,00 руб. (оказание услуг по перевозке (доставка котла)); 11 019 532,16 руб. - оплата коммунальных услуг (ООО «Водоканал Сервис»; ООО УК «Мастер»  - водоснабжение; ООО «Водоканал» - откачка септика; ФГБУ ЦЖКУ водоснабжение; КГУП «Примтеплоэнерго», ФГБУ ЦЖКУ – отопление; ПАО «Дальэнергосбыт» - эл.энергия), услуги по содержанию имущества - 770 345,98 руб. (ИП Нестеров - активация, калибровка тахографа; "Приморский ЦСМ" - приобретение манометров; ИП Шевкопляс - обслуживание узла тепловой энергии; "Приморский ЦСМ" - проведение проверки эл.счетика; ИП "Чекрыжов" - техническое обслуживание КАВЗ; ООО "Техног" - оказание услуг по техосмотру; замена полов по договорам гр.правового характера; ИП Нестерова - услуги ГЛОНАСС; Уссурийский филиал "Центр гигиены и эпидемиологии" - услуги по проведению санитарно-гигиенич.исследований; Уссурийский филиал "Центр гигиены и эпидемиологии"  - дератизация помещения; Уссурийский филиал "Центр гигиены и эпидемиологии" - исследования воды, продуктов, смывов; Экспертиза режима образовательного процесса Уссурийский филиал "Центр гигиены и эпидемиологии"; ООО "Водоканал - Сервис" - вывоз ТБО); прочие услуги - 1 279 900,53 руб. (оплата командировочных расходов по сопровождению спортсменов на соревнования (проезд); ООО "Национальный институт проф.образования" - перечисление за обучение по программе проф.переподготовки (обучалось 3 человека); ИП "Черныш" - активация модуля ГЛОНАСС; АНО ДПО "ИГУКС" - обучение по закупкам (обучалось 4 человека); ОАО "Росгосстрах" - услуги по страхованию ОСАГО (премия); нотариальные услуги;  ОАО ННК "Приморнефтепродукт" - обслуживание карт ГСМ ; ООО "Первый контур" - услуга по тех. заключению по результатам обследования школы с.Покровка; Уссурийский филиал "Центр гигиены и эпидемиологии" - услуги по проведению лаб.исследований воды из скважины; ИП Черныш - активация, калибровка тахографа; ЧОУ ДПО "Институт развития 2000" - оказание образоват. услуг по доп.проф.программе "Противодействие коррупции" (обучалось 6 человек);СПК (колхоз) "Полевой" - оказание услуг по хранению ГСМ; ИП Шевкопляс - демонтаж, проверка и монтаж тепло. вычислителя; услуги поваров, оплата по договорам гражданско правового характера; ИП Нестеров -  установка и активация блока СКЗИ, калибровка тахографа ; Замена оконных конструкций Бельведер ООО; Услуги по экстренному вызову охраны ФГКУ "УВО ВНГ России по Приморскому краю";  Выполнение кадастровых работ ИП Крылова А.В.; Тех.обслуживание средств тревожной сигнализации Кузнецов А.Ю.; Сметная документация по строительству школы (Яблоновский филиал) ООО "ВостокПроектСтрой"; Проверка сметной документации Яблоновский филиал; КГБУЗ "Яковлевская ЦРБ"  - оплата услуг по проведению предрейсовый медосмотров водителей);</t>
    </r>
    <r>
      <rPr>
        <sz val="11"/>
        <color rgb="FFFF0000"/>
        <rFont val="Times New Roman"/>
        <family val="1"/>
        <charset val="204"/>
      </rPr>
      <t xml:space="preserve"> аренда автотранспорта - 15 900,00 руб. (аренда личного автомобиля);</t>
    </r>
    <r>
      <rPr>
        <sz val="11"/>
        <rFont val="Times New Roman"/>
        <family val="1"/>
        <charset val="204"/>
      </rPr>
      <t xml:space="preserve">  услуги связи (ПАО "Ростелеком") - 108 277,50 руб.; прочие расходы (оплата штрафов госпошлины  по исполнительным листам , пени) - 735 241,85 руб.; увеличение стоимости материальных запасов - 5 738 340,29 руб. (ОАО "Арсеньевское межрайонное топливное предприятие"; ООО "Уголь Техмаш"; ООО "Теплоград ДВ"; ООО "СМАРТ - Логистик" - приобретение угля; ОАО ННК "Приморнефтепродукт" - приобретение ГСМ; смазки; масла машинного; ИП Шалай Ю.А.; ИП Обытоцкий А.М. - приобретение материалов для ремонта котельной; ИП Науменко И.Е.  - приобретение трансформаторов тока для ремонта эл. котельной ; ИП Науменко И.Е. - приобретение монтажной пены, гвоздей; ИП Завгородняя Е.А. - приобретение энерго аккумулятора; ИП Одинцов Г.В. - приобретение автошин (5шт); Приобретение аптечки ООО "Восточная Аптечная Социальная сеть"; приобретение манометров ИП Науменко И.Е.; ООО "Приморский уч.коллектор" - приобретение конфорок; ИП Нестеров - приобретение блоков СКЗИ; ИП Нестеров - приобретение карты водителя для тахографа; ИП Обытоцкий; ИП Одинцов Г.В.; ИП Науменко И.Е. -  приобретение запчастей, материалов для ремонта).                                                                                                                                                                                                                                  Увеличение стоимости основных средств по программе "Развитие образования" на 2019 -2025 гг. - </t>
    </r>
    <r>
      <rPr>
        <b/>
        <sz val="11"/>
        <rFont val="Times New Roman"/>
        <family val="1"/>
        <charset val="204"/>
      </rPr>
      <t xml:space="preserve">328 638,00 руб. </t>
    </r>
    <r>
      <rPr>
        <sz val="11"/>
        <rFont val="Times New Roman"/>
        <family val="1"/>
        <charset val="204"/>
      </rPr>
      <t xml:space="preserve">(ИП Науменко И.Е.; Бутова А.Ю.- приобретение насоса, конвектора; ИП Меннер Э.О. - приобретение котла для котельной; ИП Науменко И.Е. - приобретение счётчика; ИП Шалай Ю.А. - приобретение бура; приобретение ванны моечной, вентиляционной системы (Покровский филиал) ИП Мисник Ю.Д.).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</si>
  <si>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>За счет средств местного бюджета (14 740 382,58 руб.)</t>
    </r>
    <r>
      <rPr>
        <sz val="11"/>
        <color indexed="8"/>
        <rFont val="Times New Roman"/>
        <family val="1"/>
        <charset val="204"/>
      </rPr>
      <t xml:space="preserve">: выплаты по з/платы работникам учреждения - </t>
    </r>
    <r>
      <rPr>
        <b/>
        <sz val="11"/>
        <color indexed="8"/>
        <rFont val="Times New Roman"/>
        <family val="1"/>
        <charset val="204"/>
      </rPr>
      <t>8 250 132,13 руб.;</t>
    </r>
    <r>
      <rPr>
        <sz val="11"/>
        <color indexed="8"/>
        <rFont val="Times New Roman"/>
        <family val="1"/>
        <charset val="204"/>
      </rPr>
      <t xml:space="preserve"> расходы на содержание  учреждений дополнительного образования - </t>
    </r>
    <r>
      <rPr>
        <b/>
        <sz val="11"/>
        <color indexed="8"/>
        <rFont val="Times New Roman"/>
        <family val="1"/>
        <charset val="204"/>
      </rPr>
      <t>4 686 817,71 руб.</t>
    </r>
    <r>
      <rPr>
        <sz val="11"/>
        <color indexed="8"/>
        <rFont val="Times New Roman"/>
        <family val="1"/>
        <charset val="204"/>
      </rPr>
      <t xml:space="preserve"> ( услуги связи (ПАО "Ростелеком")) - 59 657,82 руб.; оплата коммунальных услуг (ПАО "ДЭК Дальэнергосбыт" - эл.энергия; ООО "Водоканал - Сервис" водопотребление, водоотведение, водоснабжение; КГУП "Примтеплоэнерго" - отопление)  - 1 084 931,16 руб.; прочие услуги (оплата по договорам гражданско - правового характера  (услуги по охране); ЧОУ ДПО "Институт развития 2000" - оказание образовательных услуг по доп.проф.программе "Противодействие коррупции" (обучался 1 человек); КГБУЗ  "Яковлевская ЦРБ" - медосмотр водителей; Обучение по закупкам АНО ДПО "ИГУКС" (обучался 1 человек); нотариальные услуги ; оплата за услуги специальная оценка условий  ЭКСПЕРТЭГИДА ООО; ИП Крылова - выполнение кадастровых работ по земельному участку; ИП Крылова - изготовление схемы границ по земельному участку) - 2 785 511,93 руб.; прочие расходы (пеня по исполнительным листам, налоги, госпошлина, штрафы) - 207 909,01 руб.; увеличение стоимости материальных запасов (приобретение угля ОАО" Арсеньевское межрайонное топливоснабжающее предприятие"; Монтаж системы видеонаблюдения ИП Сорвенков А.Н.; ИП Обытоцкий А. М. - приобретение материалов для ремонта (краска); Приобретение материалов для ремонта МБУ ДО "ДООСЦ" ИП Науменко И.Е.) - 548 807,79 руб.                                                                                                                                                                                                                                                                                                                    Увеличение стоимости основных средств по программе "Развитие образования" на 2019 -2025 гг. - </t>
    </r>
    <r>
      <rPr>
        <b/>
        <sz val="11"/>
        <color indexed="8"/>
        <rFont val="Times New Roman"/>
        <family val="1"/>
        <charset val="204"/>
      </rPr>
      <t>15 830,00 руб.</t>
    </r>
    <r>
      <rPr>
        <sz val="11"/>
        <color indexed="8"/>
        <rFont val="Times New Roman"/>
        <family val="1"/>
        <charset val="204"/>
      </rPr>
      <t xml:space="preserve"> (приобретение эл. двигателя в котельную МБУ ДО "ДООСЦ" ИП Науменко И.Е.).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 xml:space="preserve">Субсидии бюджетным учреждениям на иные цели (МБЗСУО ОД "Юность") </t>
    </r>
    <r>
      <rPr>
        <b/>
        <sz val="11"/>
        <rFont val="Times New Roman"/>
        <family val="1"/>
        <charset val="204"/>
      </rPr>
      <t>689 160,25 руб.</t>
    </r>
    <r>
      <rPr>
        <sz val="11"/>
        <rFont val="Times New Roman"/>
        <family val="1"/>
        <charset val="204"/>
      </rPr>
      <t>: заработная плата работников уреждения - 611 306,89 руб.; услуги связи (ПАО "Ростелеком")  - 6 328,81 руб.; прочие услуги (оплата по договору гражданско – правового характера(услуги охраны)) -  46 997,00 руб.; прочие расходы (пеня по исполнительным листам , налоги, госпошлина, штрафы) - 24 527,55 руб.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Создание условий для отдыха, оздоровления, занятости  детей и подростков </t>
    </r>
    <r>
      <rPr>
        <b/>
        <sz val="11"/>
        <color indexed="8"/>
        <rFont val="Times New Roman"/>
        <family val="1"/>
        <charset val="204"/>
      </rPr>
      <t>(1 098 442,49 руб.)</t>
    </r>
    <r>
      <rPr>
        <sz val="11"/>
        <color indexed="8"/>
        <rFont val="Times New Roman"/>
        <family val="1"/>
        <charset val="204"/>
      </rPr>
      <t xml:space="preserve">: выплата по заработной платы по летнему трудоустройству - 525 934,84 руб.;  услуги по содержанию имущества (дератизация и аккарицидная обработка территорий) - 205 158, 03 руб.; прочие услуги (медицинские осмотры пришкольных лагерей) - 367 349,62 руб..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/>
    </r>
  </si>
  <si>
    <r>
      <rPr>
        <b/>
        <sz val="11"/>
        <color indexed="8"/>
        <rFont val="Times New Roman"/>
        <family val="1"/>
        <charset val="204"/>
      </rPr>
      <t xml:space="preserve">Погашение просроченной кредиторской задолженности (2 969 290,24 руб.): </t>
    </r>
    <r>
      <rPr>
        <sz val="11"/>
        <color indexed="8"/>
        <rFont val="Times New Roman"/>
        <family val="1"/>
        <charset val="204"/>
      </rPr>
      <t xml:space="preserve">начисления на оплату труда - </t>
    </r>
    <r>
      <rPr>
        <b/>
        <sz val="11"/>
        <color indexed="8"/>
        <rFont val="Times New Roman"/>
        <family val="1"/>
        <charset val="204"/>
      </rPr>
      <t>2 045 620,48 руб</t>
    </r>
    <r>
      <rPr>
        <sz val="11"/>
        <color indexed="8"/>
        <rFont val="Times New Roman"/>
        <family val="1"/>
        <charset val="204"/>
      </rPr>
      <t xml:space="preserve">.; коммунальные услуги (КГУП "Примтеплоэнерго" - отопление) - </t>
    </r>
    <r>
      <rPr>
        <b/>
        <sz val="11"/>
        <color indexed="8"/>
        <rFont val="Times New Roman"/>
        <family val="1"/>
        <charset val="204"/>
      </rPr>
      <t xml:space="preserve">923 669,76 руб.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 xml:space="preserve">Кредиторская задолженность (1 170 561,30 руб.): </t>
    </r>
    <r>
      <rPr>
        <sz val="11"/>
        <color indexed="8"/>
        <rFont val="Times New Roman"/>
        <family val="1"/>
        <charset val="204"/>
      </rPr>
      <t xml:space="preserve">выплаты  по заработной плате - </t>
    </r>
    <r>
      <rPr>
        <b/>
        <sz val="11"/>
        <color indexed="8"/>
        <rFont val="Times New Roman"/>
        <family val="1"/>
        <charset val="204"/>
      </rPr>
      <t>776 053,57 руб.</t>
    </r>
    <r>
      <rPr>
        <sz val="11"/>
        <color indexed="8"/>
        <rFont val="Times New Roman"/>
        <family val="1"/>
        <charset val="204"/>
      </rPr>
      <t xml:space="preserve">; прочие выплаты (возмещение командировочных расходов) - </t>
    </r>
    <r>
      <rPr>
        <b/>
        <sz val="11"/>
        <color indexed="8"/>
        <rFont val="Times New Roman"/>
        <family val="1"/>
        <charset val="204"/>
      </rPr>
      <t>18 917,20 руб.</t>
    </r>
    <r>
      <rPr>
        <sz val="11"/>
        <color indexed="8"/>
        <rFont val="Times New Roman"/>
        <family val="1"/>
        <charset val="204"/>
      </rPr>
      <t xml:space="preserve">; услуги связи - </t>
    </r>
    <r>
      <rPr>
        <b/>
        <sz val="11"/>
        <color indexed="8"/>
        <rFont val="Times New Roman"/>
        <family val="1"/>
        <charset val="204"/>
      </rPr>
      <t>9 286,85 руб.;</t>
    </r>
    <r>
      <rPr>
        <sz val="11"/>
        <color indexed="8"/>
        <rFont val="Times New Roman"/>
        <family val="1"/>
        <charset val="204"/>
      </rPr>
      <t xml:space="preserve"> прочие услуги (оплата по договорам гражданско - правового характера) - </t>
    </r>
    <r>
      <rPr>
        <b/>
        <sz val="11"/>
        <color indexed="8"/>
        <rFont val="Times New Roman"/>
        <family val="1"/>
        <charset val="204"/>
      </rPr>
      <t>250 827,44 руб.</t>
    </r>
    <r>
      <rPr>
        <sz val="11"/>
        <color indexed="8"/>
        <rFont val="Times New Roman"/>
        <family val="1"/>
        <charset val="204"/>
      </rPr>
      <t xml:space="preserve">; прочие расходы (оплата пеней и штрафов) - </t>
    </r>
    <r>
      <rPr>
        <b/>
        <sz val="11"/>
        <color indexed="8"/>
        <rFont val="Times New Roman"/>
        <family val="1"/>
        <charset val="204"/>
      </rPr>
      <t xml:space="preserve">115 476,24 руб.   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 xml:space="preserve">За счет средств краевого бюджета (1 803 749,25 руб.): </t>
    </r>
    <r>
      <rPr>
        <sz val="11"/>
        <color indexed="8"/>
        <rFont val="Times New Roman"/>
        <family val="1"/>
        <charset val="204"/>
      </rPr>
      <t xml:space="preserve">организация питания в пришкольных лагерях - </t>
    </r>
    <r>
      <rPr>
        <b/>
        <sz val="11"/>
        <color indexed="8"/>
        <rFont val="Times New Roman"/>
        <family val="1"/>
        <charset val="204"/>
      </rPr>
      <t>1 741 949,25 руб.</t>
    </r>
    <r>
      <rPr>
        <sz val="11"/>
        <color indexed="8"/>
        <rFont val="Times New Roman"/>
        <family val="1"/>
        <charset val="204"/>
      </rPr>
      <t xml:space="preserve">; компенсация за путевки в оздоровительные детские учреждения - </t>
    </r>
    <r>
      <rPr>
        <b/>
        <sz val="11"/>
        <color indexed="8"/>
        <rFont val="Times New Roman"/>
        <family val="1"/>
        <charset val="204"/>
      </rPr>
      <t>61 800,00 руб.</t>
    </r>
  </si>
  <si>
    <r>
      <rPr>
        <b/>
        <sz val="11"/>
        <color indexed="8"/>
        <rFont val="Times New Roman"/>
        <family val="1"/>
        <charset val="204"/>
      </rPr>
      <t>За счет средств местного бюджета (14 236 734,00 руб.)</t>
    </r>
    <r>
      <rPr>
        <sz val="11"/>
        <color indexed="8"/>
        <rFont val="Times New Roman"/>
        <family val="1"/>
        <charset val="204"/>
      </rPr>
      <t xml:space="preserve">: заработная плата работников - </t>
    </r>
    <r>
      <rPr>
        <b/>
        <sz val="11"/>
        <color indexed="8"/>
        <rFont val="Times New Roman"/>
        <family val="1"/>
        <charset val="204"/>
      </rPr>
      <t>12 214 020,90 руб.</t>
    </r>
    <r>
      <rPr>
        <sz val="11"/>
        <color indexed="8"/>
        <rFont val="Times New Roman"/>
        <family val="1"/>
        <charset val="204"/>
      </rPr>
      <t xml:space="preserve">; иные выплаты персоналу казенных учреждений (пособие до трех лет) - </t>
    </r>
    <r>
      <rPr>
        <b/>
        <sz val="11"/>
        <color indexed="8"/>
        <rFont val="Times New Roman"/>
        <family val="1"/>
        <charset val="204"/>
      </rPr>
      <t>205,71 руб.;</t>
    </r>
    <r>
      <rPr>
        <sz val="11"/>
        <color indexed="8"/>
        <rFont val="Times New Roman"/>
        <family val="1"/>
        <charset val="204"/>
      </rPr>
      <t xml:space="preserve"> прочая закупка товаров, работ, услуг для обеспечения государственных (муниципальных) нужд  (услуги связи - </t>
    </r>
    <r>
      <rPr>
        <b/>
        <sz val="11"/>
        <color indexed="8"/>
        <rFont val="Times New Roman"/>
        <family val="1"/>
        <charset val="204"/>
      </rPr>
      <t>311 771,29 руб.</t>
    </r>
    <r>
      <rPr>
        <sz val="11"/>
        <color indexed="8"/>
        <rFont val="Times New Roman"/>
        <family val="1"/>
        <charset val="204"/>
      </rPr>
      <t xml:space="preserve">; комунальные услуги (ПАО "Дальэнергосбыт" - эл. энергия ; ООО "Водоканал" - водоснабжение, водоотведение; КГУП "Примтеплоэнерго" - отопление) - </t>
    </r>
    <r>
      <rPr>
        <b/>
        <sz val="11"/>
        <color indexed="8"/>
        <rFont val="Times New Roman"/>
        <family val="1"/>
        <charset val="204"/>
      </rPr>
      <t>408 584,61 руб.</t>
    </r>
    <r>
      <rPr>
        <sz val="11"/>
        <color indexed="8"/>
        <rFont val="Times New Roman"/>
        <family val="1"/>
        <charset val="204"/>
      </rPr>
      <t xml:space="preserve">; арендная плата </t>
    </r>
    <r>
      <rPr>
        <sz val="11"/>
        <color rgb="FFFF0000"/>
        <rFont val="Times New Roman"/>
        <family val="1"/>
        <charset val="204"/>
      </rPr>
      <t xml:space="preserve">(аренда личного транспорта) - </t>
    </r>
    <r>
      <rPr>
        <b/>
        <sz val="11"/>
        <color rgb="FFFF0000"/>
        <rFont val="Times New Roman"/>
        <family val="1"/>
        <charset val="204"/>
      </rPr>
      <t>58 268,05 руб.</t>
    </r>
    <r>
      <rPr>
        <sz val="11"/>
        <color indexed="8"/>
        <rFont val="Times New Roman"/>
        <family val="1"/>
        <charset val="204"/>
      </rPr>
      <t xml:space="preserve">;  услуги по содержанию имущества (ИП Овчинников С.В. - ремонт, заправка картриджа; ООО "Водоканал" - вывоз мусора; ООО "Примавтоматика" -  обслуживание пожарной сигнализации; АНО ДПО "ИГУКС" - обучение по закупкам) - </t>
    </r>
    <r>
      <rPr>
        <b/>
        <sz val="11"/>
        <color indexed="8"/>
        <rFont val="Times New Roman"/>
        <family val="1"/>
        <charset val="204"/>
      </rPr>
      <t>80 361,20 руб.</t>
    </r>
    <r>
      <rPr>
        <sz val="11"/>
        <color indexed="8"/>
        <rFont val="Times New Roman"/>
        <family val="1"/>
        <charset val="204"/>
      </rPr>
      <t xml:space="preserve">; прочие услуги (эл.журнал; информационно  технологическое  сопровождение программы 1С; оплата по договорам гражданско правового характера; публикация в журнале; УК ННК "Приморнефтепродукт" -  абонентская плата за обслуживание карт) - </t>
    </r>
    <r>
      <rPr>
        <b/>
        <sz val="11"/>
        <color indexed="8"/>
        <rFont val="Times New Roman"/>
        <family val="1"/>
        <charset val="204"/>
      </rPr>
      <t>592 205,58 руб.</t>
    </r>
    <r>
      <rPr>
        <sz val="11"/>
        <color indexed="8"/>
        <rFont val="Times New Roman"/>
        <family val="1"/>
        <charset val="204"/>
      </rPr>
      <t xml:space="preserve">; увеличение стоимости материальных запасов (приобретение канц.товаров; картриджи, леска маска сварочная; кабель, секрет для замка и т.д.) - </t>
    </r>
    <r>
      <rPr>
        <b/>
        <sz val="11"/>
        <color indexed="8"/>
        <rFont val="Times New Roman"/>
        <family val="1"/>
        <charset val="204"/>
      </rPr>
      <t>286 640,21 руб.</t>
    </r>
    <r>
      <rPr>
        <sz val="11"/>
        <color indexed="8"/>
        <rFont val="Times New Roman"/>
        <family val="1"/>
        <charset val="204"/>
      </rPr>
      <t xml:space="preserve">;  увеличение стоимости основных средств (приобретение модулей памяти, треммер, коммутатор для обеспечения связи, шуруповерт и т.д.) - </t>
    </r>
    <r>
      <rPr>
        <b/>
        <sz val="11"/>
        <color indexed="8"/>
        <rFont val="Times New Roman"/>
        <family val="1"/>
        <charset val="204"/>
      </rPr>
      <t>80 137,00 руб.</t>
    </r>
    <r>
      <rPr>
        <sz val="11"/>
        <color indexed="8"/>
        <rFont val="Times New Roman"/>
        <family val="1"/>
        <charset val="204"/>
      </rPr>
      <t xml:space="preserve">; уплата налогов и сборов (пени, налоги, госпошлина) - </t>
    </r>
    <r>
      <rPr>
        <b/>
        <sz val="11"/>
        <color indexed="8"/>
        <rFont val="Times New Roman"/>
        <family val="1"/>
        <charset val="204"/>
      </rPr>
      <t>204 539,45 руб.</t>
    </r>
  </si>
  <si>
    <t>Исполнено/  Кассовые расходы за 2019 год</t>
  </si>
  <si>
    <t xml:space="preserve"> 22 ноября 2019 года проведено совещание по итогам работы предприятий агропромышленного комплекса Яковлевского муниципального района</t>
  </si>
  <si>
    <t>Молодая семья (глава КФХ) и молодой специалист (медицинский лабораторный техник КГБУЗ "Яковлевская ЦРБ") получили социальную выплату в размере 1% на приобретение жилого помещения (квартиры).</t>
  </si>
  <si>
    <r>
      <t xml:space="preserve">Расходы на обеспечение деятельности муниципальных учрекждений - 15 216 092,38 руб.: 
</t>
    </r>
    <r>
      <rPr>
        <sz val="11"/>
        <rFont val="Times New Roman"/>
        <family val="1"/>
        <charset val="204"/>
      </rPr>
      <t xml:space="preserve">Заработная плата – 7 133 004,79 руб. 
Прочие выплаты - 31 200 руб.
Начисления на оплату труда – 2 143 772,87  руб.
Услуги связи  – 908 459,04 руб.
Коммунальные услуги – 1 410 834,67 руб.
Услуги по содержанию имущества – 331 362,53 руб.
Прочие услуги – 1 103 241,61 руб.
Прочие расходы – 591 718,28 руб.
Увеличение стоимости материальных запасов 1 322 913,59  руб.  (в т.ч., ГСМ – 595 788,83  руб., запчастей 142 850,00 руб.)
Увеличение стоимости основных средств – 239 585 руб.
</t>
    </r>
    <r>
      <rPr>
        <b/>
        <sz val="11"/>
        <rFont val="Times New Roman"/>
        <family val="1"/>
        <charset val="204"/>
      </rPr>
      <t xml:space="preserve">Погашение кредиторской задолженности </t>
    </r>
    <r>
      <rPr>
        <sz val="11"/>
        <rFont val="Times New Roman"/>
        <family val="1"/>
        <charset val="204"/>
      </rPr>
      <t xml:space="preserve">(начисление на оплату труда) - </t>
    </r>
    <r>
      <rPr>
        <b/>
        <sz val="11"/>
        <rFont val="Times New Roman"/>
        <family val="1"/>
        <charset val="204"/>
      </rPr>
      <t>1 185 937,24 руб.</t>
    </r>
  </si>
  <si>
    <r>
      <rPr>
        <b/>
        <sz val="11"/>
        <color indexed="8"/>
        <rFont val="Times New Roman"/>
        <family val="1"/>
        <charset val="204"/>
      </rPr>
      <t>Расходы на мероприятия по управлению и распоряжению имуществом, находящимся в собственности и в ведении Яковлевского муниципального района - 851 818 руб.</t>
    </r>
    <r>
      <rPr>
        <sz val="11"/>
        <color indexed="8"/>
        <rFont val="Times New Roman"/>
        <family val="1"/>
        <charset val="204"/>
      </rPr>
      <t xml:space="preserve">: земельный налог - </t>
    </r>
    <r>
      <rPr>
        <b/>
        <sz val="11"/>
        <color indexed="8"/>
        <rFont val="Times New Roman"/>
        <family val="1"/>
        <charset val="204"/>
      </rPr>
      <t>15 596,00 руб.</t>
    </r>
    <r>
      <rPr>
        <sz val="11"/>
        <color indexed="8"/>
        <rFont val="Times New Roman"/>
        <family val="1"/>
        <charset val="204"/>
      </rPr>
      <t xml:space="preserve">, транспортный налог - </t>
    </r>
    <r>
      <rPr>
        <b/>
        <sz val="11"/>
        <color indexed="8"/>
        <rFont val="Times New Roman"/>
        <family val="1"/>
        <charset val="204"/>
      </rPr>
      <t>7535,00 руб.,</t>
    </r>
    <r>
      <rPr>
        <sz val="11"/>
        <color indexed="8"/>
        <rFont val="Times New Roman"/>
        <family val="1"/>
        <charset val="204"/>
      </rPr>
      <t xml:space="preserve">  НДС -</t>
    </r>
    <r>
      <rPr>
        <b/>
        <sz val="11"/>
        <color indexed="8"/>
        <rFont val="Times New Roman"/>
        <family val="1"/>
        <charset val="204"/>
      </rPr>
      <t xml:space="preserve"> 78 387,00 руб.</t>
    </r>
    <r>
      <rPr>
        <sz val="11"/>
        <color indexed="8"/>
        <rFont val="Times New Roman"/>
        <family val="1"/>
        <charset val="204"/>
      </rPr>
      <t xml:space="preserve">, расходы на оплату работ по изготовлению межевых планов на земельные участки, комплекс кадастровых работ по 2 трансформаторным подстанциям и 2 участкам линий электропередач, комплекс кадастровых работ по помещениям в с.Андреевка, землеустроительные работы 3 км, кадастровые работы в целях формирования земельных участков под захоронения (с.Покровка, с.Минеральное, с.Рославка, с.Андреевка), комплекс кадастровых работ по объектам военного городка №3 (гараж, КТП, КПП) - </t>
    </r>
    <r>
      <rPr>
        <b/>
        <sz val="11"/>
        <color indexed="8"/>
        <rFont val="Times New Roman"/>
        <family val="1"/>
        <charset val="204"/>
      </rPr>
      <t>430 500,00 руб.</t>
    </r>
    <r>
      <rPr>
        <sz val="11"/>
        <color indexed="8"/>
        <rFont val="Times New Roman"/>
        <family val="1"/>
        <charset val="204"/>
      </rPr>
      <t xml:space="preserve">; </t>
    </r>
    <r>
      <rPr>
        <sz val="11"/>
        <rFont val="Times New Roman"/>
        <family val="1"/>
        <charset val="204"/>
      </rPr>
      <t>изготовление отчетов об оценке рыночной стоимости аренды имущества -</t>
    </r>
    <r>
      <rPr>
        <b/>
        <sz val="11"/>
        <rFont val="Times New Roman"/>
        <family val="1"/>
        <charset val="204"/>
      </rPr>
      <t xml:space="preserve"> 227 000,00 руб</t>
    </r>
    <r>
      <rPr>
        <sz val="11"/>
        <rFont val="Times New Roman"/>
        <family val="1"/>
        <charset val="204"/>
      </rPr>
      <t xml:space="preserve">.(здание школы по </t>
    </r>
    <r>
      <rPr>
        <sz val="11"/>
        <color indexed="8"/>
        <rFont val="Times New Roman"/>
        <family val="1"/>
        <charset val="204"/>
      </rPr>
      <t>адресу:с. Яковлевка пер. Пекарский  д.6, помещение: по адресу с. Яковлевка пер. Почтовый 7, здание лыжная база по адресу: с. Яковлевка ул. Красноармейская 46, помещение по адресу: с. Яковлевка пер. Почтовый 5,  помещение по адресу: с. Яковлевка ул. Советская 45, помещение</t>
    </r>
    <r>
      <rPr>
        <sz val="11"/>
        <rFont val="Times New Roman"/>
        <family val="1"/>
        <charset val="204"/>
      </rPr>
      <t xml:space="preserve"> по адресу:с. Яковлевка ул. Советская 42, помещение по адресу:с. Яковлевка пер. Почтовый 1, обьекты водоснабжения в Яковлевском районе, для постановки на баланс военный городок №3)</t>
    </r>
    <r>
      <rPr>
        <sz val="11"/>
        <color indexed="8"/>
        <rFont val="Times New Roman"/>
        <family val="1"/>
        <charset val="204"/>
      </rPr>
      <t xml:space="preserve">,  расходы по оплате договора обязательного страхования 4 обьектов (искуственный водоем, две дамбы СПК (колхоз) "Полевой", дамбы Колхоза "Красный партизан") - </t>
    </r>
    <r>
      <rPr>
        <b/>
        <sz val="11"/>
        <color indexed="8"/>
        <rFont val="Times New Roman"/>
        <family val="1"/>
        <charset val="204"/>
      </rPr>
      <t>92 800,00 руб.</t>
    </r>
  </si>
  <si>
    <t>Утвержден проект планировки территории группы жилых домов в с. Яковлевка для многодетных семей.</t>
  </si>
  <si>
    <r>
      <t>Местный бюджет (14 987 146,61 руб.): 6 106 259,97 руб.</t>
    </r>
    <r>
      <rPr>
        <sz val="11"/>
        <color indexed="8"/>
        <rFont val="Times New Roman"/>
        <family val="1"/>
        <charset val="204"/>
      </rPr>
      <t xml:space="preserve"> - расходы на руководство и управление в сфере установленных функций (на содержание финансового управления Администрации ЯМР и отдела финансового контроля Админситрации ЯМР), </t>
    </r>
    <r>
      <rPr>
        <b/>
        <sz val="11"/>
        <color indexed="8"/>
        <rFont val="Times New Roman"/>
        <family val="1"/>
        <charset val="204"/>
      </rPr>
      <t>308 662,49 руб.</t>
    </r>
    <r>
      <rPr>
        <sz val="11"/>
        <color indexed="8"/>
        <rFont val="Times New Roman"/>
        <family val="1"/>
        <charset val="204"/>
      </rPr>
      <t xml:space="preserve"> - процентные платежи по муниципальному долгу, </t>
    </r>
    <r>
      <rPr>
        <b/>
        <sz val="11"/>
        <color indexed="8"/>
        <rFont val="Times New Roman"/>
        <family val="1"/>
        <charset val="204"/>
      </rPr>
      <t>4 964 368,00 руб.</t>
    </r>
    <r>
      <rPr>
        <sz val="11"/>
        <color indexed="8"/>
        <rFont val="Times New Roman"/>
        <family val="1"/>
        <charset val="204"/>
      </rPr>
      <t xml:space="preserve"> - дотация на выравнивание бюджетной обеспеченности поселений из районного фонда финансовой поддержки поселений, </t>
    </r>
    <r>
      <rPr>
        <b/>
        <sz val="11"/>
        <color indexed="8"/>
        <rFont val="Times New Roman"/>
        <family val="1"/>
        <charset val="204"/>
      </rPr>
      <t>286 303,67 руб</t>
    </r>
    <r>
      <rPr>
        <sz val="11"/>
        <color indexed="8"/>
        <rFont val="Times New Roman"/>
        <family val="1"/>
        <charset val="204"/>
      </rPr>
      <t xml:space="preserve">. - погашение просроченной кредиторской задолженности финансового управления и отдела финансового контроля Администрации ЯМР, </t>
    </r>
    <r>
      <rPr>
        <b/>
        <sz val="11"/>
        <color indexed="8"/>
        <rFont val="Times New Roman"/>
        <family val="1"/>
        <charset val="204"/>
      </rPr>
      <t xml:space="preserve">3 321 552,48 руб. </t>
    </r>
    <r>
      <rPr>
        <sz val="11"/>
        <color indexed="8"/>
        <rFont val="Times New Roman"/>
        <family val="1"/>
        <charset val="204"/>
      </rPr>
      <t>- дотация на поддержку мер по обеспечению сбалансированности бюджетов сельских поселений .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Краевой бюджет (8 207 068,80 руб.): </t>
    </r>
    <r>
      <rPr>
        <sz val="11"/>
        <color indexed="8"/>
        <rFont val="Times New Roman"/>
        <family val="1"/>
        <charset val="204"/>
      </rPr>
      <t>дотация на выравниевание бюджетной обеспеченности поселений из районного фонда финансовой поддержки поселений.</t>
    </r>
  </si>
  <si>
    <r>
      <rPr>
        <b/>
        <sz val="10"/>
        <color indexed="8"/>
        <rFont val="Times New Roman"/>
        <family val="1"/>
        <charset val="204"/>
      </rPr>
      <t>Обеспечение бесприпятственного доступа инвалидов к объектам социальной инфраструктуры и информации (30000,00 руб.)</t>
    </r>
    <r>
      <rPr>
        <sz val="10"/>
        <color indexed="8"/>
        <rFont val="Times New Roman"/>
        <family val="1"/>
        <charset val="204"/>
      </rPr>
      <t>: прочие услуги (ИП Калячкин Е.В. - установка двери) - 15 555,00 руб.; увеличение стоимости основных средств (ИП Калячкин Е.В. - приобретение дверного блока МБОУ СОШ с.Яковлевка)</t>
    </r>
  </si>
  <si>
    <t>−</t>
  </si>
  <si>
    <r>
      <t xml:space="preserve">За счет средств краевого бюджета(1 464 985,22 руб.): 1 454 807,52 руб. - </t>
    </r>
    <r>
      <rPr>
        <sz val="10"/>
        <rFont val="Times New Roman"/>
        <family val="1"/>
        <charset val="204"/>
      </rPr>
      <t xml:space="preserve"> компенсация части родительской платы родителям; </t>
    </r>
    <r>
      <rPr>
        <b/>
        <sz val="10"/>
        <rFont val="Times New Roman"/>
        <family val="1"/>
        <charset val="204"/>
      </rPr>
      <t>10 177,70 руб.</t>
    </r>
    <r>
      <rPr>
        <sz val="10"/>
        <rFont val="Times New Roman"/>
        <family val="1"/>
        <charset val="204"/>
      </rPr>
      <t>- комиссионный сбор за услуги банка по перечислению компенсации родительской платы</t>
    </r>
  </si>
  <si>
    <r>
      <rPr>
        <b/>
        <sz val="10"/>
        <color indexed="8"/>
        <rFont val="Times New Roman"/>
        <family val="1"/>
        <charset val="204"/>
      </rPr>
      <t>Мероприятия по социализации пожилых людей в обществе (63 500,00 руб.):</t>
    </r>
    <r>
      <rPr>
        <sz val="10"/>
        <color indexed="8"/>
        <rFont val="Times New Roman"/>
        <family val="1"/>
        <charset val="204"/>
      </rPr>
      <t xml:space="preserve">  расходы на ритуалиные услуги (преобретение венка, траурной ленты) - </t>
    </r>
    <r>
      <rPr>
        <b/>
        <sz val="10"/>
        <color indexed="8"/>
        <rFont val="Times New Roman"/>
        <family val="1"/>
        <charset val="204"/>
      </rPr>
      <t>11 850,00 руб.</t>
    </r>
    <r>
      <rPr>
        <sz val="10"/>
        <color indexed="8"/>
        <rFont val="Times New Roman"/>
        <family val="1"/>
        <charset val="204"/>
      </rPr>
      <t xml:space="preserve">; расходы на мероприятия посвященные 8 марта (приобретение кондитерских изделий) - </t>
    </r>
    <r>
      <rPr>
        <b/>
        <sz val="10"/>
        <color indexed="8"/>
        <rFont val="Times New Roman"/>
        <family val="1"/>
        <charset val="204"/>
      </rPr>
      <t>10 000,00 руб.</t>
    </r>
    <r>
      <rPr>
        <sz val="10"/>
        <color indexed="8"/>
        <rFont val="Times New Roman"/>
        <family val="1"/>
        <charset val="204"/>
      </rPr>
      <t xml:space="preserve">; расходы на мероприятия посвященных 9 мая - </t>
    </r>
    <r>
      <rPr>
        <b/>
        <sz val="10"/>
        <color indexed="8"/>
        <rFont val="Times New Roman"/>
        <family val="1"/>
        <charset val="204"/>
      </rPr>
      <t>10 000,00 руб.</t>
    </r>
    <r>
      <rPr>
        <sz val="10"/>
        <color indexed="8"/>
        <rFont val="Times New Roman"/>
        <family val="1"/>
        <charset val="204"/>
      </rPr>
      <t xml:space="preserve">; расходы на подписку периодических печатных изданий на 2 полугодие 2019г. и 1 полугодие 2020г. - </t>
    </r>
    <r>
      <rPr>
        <b/>
        <sz val="10"/>
        <color indexed="8"/>
        <rFont val="Times New Roman"/>
        <family val="1"/>
        <charset val="204"/>
      </rPr>
      <t>18 639,24 руб</t>
    </r>
    <r>
      <rPr>
        <sz val="10"/>
        <color indexed="8"/>
        <rFont val="Times New Roman"/>
        <family val="1"/>
        <charset val="204"/>
      </rPr>
      <t xml:space="preserve">.; проведение мероприятий, посвященных Дню пожилого человека - </t>
    </r>
    <r>
      <rPr>
        <b/>
        <sz val="10"/>
        <color indexed="8"/>
        <rFont val="Times New Roman"/>
        <family val="1"/>
        <charset val="204"/>
      </rPr>
      <t>10 000,00 руб.</t>
    </r>
    <r>
      <rPr>
        <sz val="10"/>
        <color indexed="8"/>
        <rFont val="Times New Roman"/>
        <family val="1"/>
        <charset val="204"/>
      </rPr>
      <t xml:space="preserve">;  проведение новогодних праздников для пожилых людей - </t>
    </r>
    <r>
      <rPr>
        <b/>
        <sz val="10"/>
        <color indexed="8"/>
        <rFont val="Times New Roman"/>
        <family val="1"/>
        <charset val="204"/>
      </rPr>
      <t>3 010,76 руб.</t>
    </r>
    <r>
      <rPr>
        <sz val="10"/>
        <color indexed="8"/>
        <rFont val="Times New Roman"/>
        <family val="1"/>
        <charset val="204"/>
      </rPr>
      <t xml:space="preserve">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Пенсия за выслугу лет муниципальным служащим</t>
    </r>
    <r>
      <rPr>
        <sz val="10"/>
        <color indexed="8"/>
        <rFont val="Times New Roman"/>
        <family val="1"/>
        <charset val="204"/>
      </rPr>
      <t xml:space="preserve"> - </t>
    </r>
    <r>
      <rPr>
        <b/>
        <sz val="10"/>
        <color indexed="8"/>
        <rFont val="Times New Roman"/>
        <family val="1"/>
        <charset val="204"/>
      </rPr>
      <t>2 351 526,24 руб.</t>
    </r>
    <r>
      <rPr>
        <sz val="10"/>
        <color indexed="8"/>
        <rFont val="Times New Roman"/>
        <family val="1"/>
        <charset val="204"/>
      </rPr>
      <t xml:space="preserve">
                                             </t>
    </r>
  </si>
  <si>
    <t>Информация о результатах реализации муниципальных программ Яковлевского муниципального района за 2019 год</t>
  </si>
  <si>
    <t xml:space="preserve">Обеспечение граждан твердым топливом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</si>
</sst>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1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4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wrapText="1"/>
    </xf>
    <xf numFmtId="0" fontId="8" fillId="3" borderId="0" xfId="0" applyFont="1" applyFill="1" applyAlignment="1">
      <alignment wrapText="1"/>
    </xf>
    <xf numFmtId="0" fontId="7" fillId="0" borderId="0" xfId="0" applyFont="1" applyBorder="1" applyAlignment="1">
      <alignment horizontal="center" wrapText="1"/>
    </xf>
    <xf numFmtId="0" fontId="10" fillId="0" borderId="0" xfId="0" applyNumberFormat="1" applyFont="1" applyAlignment="1">
      <alignment wrapText="1"/>
    </xf>
    <xf numFmtId="0" fontId="10" fillId="0" borderId="0" xfId="0" applyFont="1" applyFill="1" applyAlignment="1">
      <alignment wrapText="1"/>
    </xf>
    <xf numFmtId="0" fontId="10" fillId="0" borderId="0" xfId="0" applyFont="1" applyBorder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right" wrapText="1"/>
    </xf>
    <xf numFmtId="0" fontId="0" fillId="0" borderId="0" xfId="0" applyFill="1" applyBorder="1" applyAlignment="1">
      <alignment horizontal="right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wrapText="1"/>
    </xf>
    <xf numFmtId="4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top" wrapText="1"/>
    </xf>
    <xf numFmtId="4" fontId="8" fillId="0" borderId="3" xfId="0" applyNumberFormat="1" applyFont="1" applyFill="1" applyBorder="1" applyAlignment="1">
      <alignment horizontal="center" vertical="center" wrapText="1"/>
    </xf>
    <xf numFmtId="2" fontId="25" fillId="0" borderId="3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wrapText="1"/>
    </xf>
    <xf numFmtId="4" fontId="7" fillId="0" borderId="3" xfId="0" applyNumberFormat="1" applyFont="1" applyFill="1" applyBorder="1" applyAlignment="1">
      <alignment horizont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2" fontId="7" fillId="0" borderId="2" xfId="0" applyNumberFormat="1" applyFont="1" applyFill="1" applyBorder="1" applyAlignment="1">
      <alignment horizontal="center" vertical="top" wrapText="1"/>
    </xf>
    <xf numFmtId="2" fontId="7" fillId="0" borderId="5" xfId="0" applyNumberFormat="1" applyFont="1" applyFill="1" applyBorder="1" applyAlignment="1">
      <alignment horizontal="center" vertical="top" wrapText="1"/>
    </xf>
    <xf numFmtId="2" fontId="7" fillId="0" borderId="4" xfId="0" applyNumberFormat="1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left" vertical="top" wrapText="1"/>
    </xf>
    <xf numFmtId="2" fontId="7" fillId="0" borderId="5" xfId="0" applyNumberFormat="1" applyFont="1" applyFill="1" applyBorder="1" applyAlignment="1">
      <alignment horizontal="left" vertical="top" wrapText="1"/>
    </xf>
    <xf numFmtId="2" fontId="7" fillId="0" borderId="4" xfId="0" applyNumberFormat="1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17" fillId="0" borderId="2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  <xf numFmtId="0" fontId="10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2" fontId="7" fillId="2" borderId="2" xfId="0" applyNumberFormat="1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wrapText="1"/>
    </xf>
    <xf numFmtId="0" fontId="7" fillId="0" borderId="9" xfId="0" applyFont="1" applyFill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11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4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top" wrapText="1"/>
    </xf>
    <xf numFmtId="2" fontId="7" fillId="0" borderId="3" xfId="0" applyNumberFormat="1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2" fontId="12" fillId="0" borderId="5" xfId="0" applyNumberFormat="1" applyFont="1" applyFill="1" applyBorder="1" applyAlignment="1">
      <alignment horizontal="left" vertical="top" wrapText="1"/>
    </xf>
    <xf numFmtId="2" fontId="13" fillId="0" borderId="2" xfId="0" applyNumberFormat="1" applyFont="1" applyFill="1" applyBorder="1" applyAlignment="1">
      <alignment horizontal="left" vertical="top" wrapText="1"/>
    </xf>
    <xf numFmtId="2" fontId="13" fillId="0" borderId="5" xfId="0" applyNumberFormat="1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2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right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left" vertical="top" wrapText="1"/>
    </xf>
    <xf numFmtId="0" fontId="28" fillId="0" borderId="5" xfId="0" applyFont="1" applyFill="1" applyBorder="1" applyAlignment="1">
      <alignment horizontal="left" vertical="top" wrapText="1"/>
    </xf>
    <xf numFmtId="0" fontId="28" fillId="0" borderId="4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left" vertical="top" wrapText="1"/>
    </xf>
    <xf numFmtId="0" fontId="15" fillId="0" borderId="4" xfId="0" applyNumberFormat="1" applyFont="1" applyFill="1" applyBorder="1" applyAlignment="1">
      <alignment horizontal="left" vertical="top" wrapText="1"/>
    </xf>
    <xf numFmtId="0" fontId="0" fillId="0" borderId="5" xfId="0" applyBorder="1"/>
    <xf numFmtId="4" fontId="7" fillId="0" borderId="10" xfId="0" applyNumberFormat="1" applyFont="1" applyFill="1" applyBorder="1" applyAlignment="1">
      <alignment horizontal="center" vertical="center" wrapText="1"/>
    </xf>
    <xf numFmtId="4" fontId="7" fillId="0" borderId="11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2" fontId="13" fillId="0" borderId="4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EFF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5"/>
  <sheetViews>
    <sheetView tabSelected="1" view="pageBreakPreview" topLeftCell="A112" zoomScale="70" zoomScaleNormal="90" zoomScaleSheetLayoutView="70" workbookViewId="0">
      <selection activeCell="H121" sqref="H121:H125"/>
    </sheetView>
  </sheetViews>
  <sheetFormatPr defaultRowHeight="15.75" x14ac:dyDescent="0.25"/>
  <cols>
    <col min="1" max="1" width="1.7109375" style="1" customWidth="1"/>
    <col min="2" max="2" width="12" style="5" customWidth="1"/>
    <col min="3" max="3" width="21.28515625" style="5" customWidth="1"/>
    <col min="4" max="4" width="13.42578125" style="5" customWidth="1"/>
    <col min="5" max="5" width="15.85546875" style="5" customWidth="1"/>
    <col min="6" max="6" width="15.42578125" style="5" customWidth="1"/>
    <col min="7" max="7" width="8.7109375" style="5" customWidth="1"/>
    <col min="8" max="8" width="155.140625" style="9" customWidth="1"/>
    <col min="9" max="9" width="88" style="1" customWidth="1"/>
    <col min="10" max="16384" width="9.140625" style="1"/>
  </cols>
  <sheetData>
    <row r="1" spans="1:15" ht="18.75" x14ac:dyDescent="0.3">
      <c r="H1" s="15" t="s">
        <v>74</v>
      </c>
      <c r="I1" s="15"/>
      <c r="J1" s="15"/>
      <c r="K1" s="15"/>
      <c r="L1" s="15"/>
      <c r="M1" s="16"/>
      <c r="N1" s="16"/>
      <c r="O1" s="16"/>
    </row>
    <row r="2" spans="1:15" ht="34.5" customHeight="1" x14ac:dyDescent="0.3">
      <c r="A2" s="116" t="s">
        <v>131</v>
      </c>
      <c r="B2" s="116"/>
      <c r="C2" s="116"/>
      <c r="D2" s="116"/>
      <c r="E2" s="116"/>
      <c r="F2" s="117"/>
      <c r="G2" s="117"/>
      <c r="H2" s="117"/>
    </row>
    <row r="3" spans="1:15" x14ac:dyDescent="0.25">
      <c r="A3" s="118"/>
      <c r="B3" s="119"/>
      <c r="C3" s="119"/>
      <c r="D3" s="119"/>
      <c r="E3" s="119"/>
      <c r="F3" s="120"/>
      <c r="G3" s="120"/>
      <c r="H3" s="120"/>
    </row>
    <row r="4" spans="1:15" ht="79.5" customHeight="1" x14ac:dyDescent="0.25">
      <c r="A4" s="18"/>
      <c r="B4" s="20" t="s">
        <v>4</v>
      </c>
      <c r="C4" s="20" t="s">
        <v>6</v>
      </c>
      <c r="D4" s="20" t="s">
        <v>15</v>
      </c>
      <c r="E4" s="20" t="s">
        <v>9</v>
      </c>
      <c r="F4" s="37" t="s">
        <v>120</v>
      </c>
      <c r="G4" s="20" t="s">
        <v>11</v>
      </c>
      <c r="H4" s="21" t="s">
        <v>10</v>
      </c>
    </row>
    <row r="5" spans="1:15" ht="12.75" customHeight="1" x14ac:dyDescent="0.25">
      <c r="A5" s="3"/>
      <c r="B5" s="22">
        <v>1</v>
      </c>
      <c r="C5" s="22">
        <v>2</v>
      </c>
      <c r="D5" s="22">
        <v>3</v>
      </c>
      <c r="E5" s="22">
        <v>4</v>
      </c>
      <c r="F5" s="22">
        <v>5</v>
      </c>
      <c r="G5" s="22">
        <v>6</v>
      </c>
      <c r="H5" s="22">
        <v>7</v>
      </c>
    </row>
    <row r="6" spans="1:15" x14ac:dyDescent="0.25">
      <c r="A6" s="3"/>
      <c r="B6" s="74" t="s">
        <v>5</v>
      </c>
      <c r="C6" s="74" t="s">
        <v>50</v>
      </c>
      <c r="D6" s="23" t="s">
        <v>3</v>
      </c>
      <c r="E6" s="24">
        <f>E7+E8</f>
        <v>318722700.06999999</v>
      </c>
      <c r="F6" s="24">
        <f>F7+F8</f>
        <v>308687757.90000004</v>
      </c>
      <c r="G6" s="24">
        <f>F6/E6*100</f>
        <v>96.851513190683931</v>
      </c>
      <c r="H6" s="69"/>
    </row>
    <row r="7" spans="1:15" ht="30" x14ac:dyDescent="0.25">
      <c r="A7" s="3"/>
      <c r="B7" s="75"/>
      <c r="C7" s="75"/>
      <c r="D7" s="25" t="s">
        <v>12</v>
      </c>
      <c r="E7" s="24">
        <f>E12+E17+E24+E31</f>
        <v>101178448.98</v>
      </c>
      <c r="F7" s="24">
        <f>F12+F17+F24+F31</f>
        <v>97913569.63000001</v>
      </c>
      <c r="G7" s="24">
        <f t="shared" ref="G7:G13" si="0">F7/E7*100</f>
        <v>96.773147460833911</v>
      </c>
      <c r="H7" s="60"/>
    </row>
    <row r="8" spans="1:15" ht="30" x14ac:dyDescent="0.25">
      <c r="A8" s="3"/>
      <c r="B8" s="75"/>
      <c r="C8" s="75"/>
      <c r="D8" s="25" t="s">
        <v>13</v>
      </c>
      <c r="E8" s="24">
        <f>E13+E18+E25</f>
        <v>217544251.09</v>
      </c>
      <c r="F8" s="24">
        <f>F13+F18+F25</f>
        <v>210774188.27000001</v>
      </c>
      <c r="G8" s="24">
        <f t="shared" si="0"/>
        <v>96.887960593728053</v>
      </c>
      <c r="H8" s="60"/>
    </row>
    <row r="9" spans="1:15" ht="30" x14ac:dyDescent="0.25">
      <c r="A9" s="3"/>
      <c r="B9" s="75"/>
      <c r="C9" s="75"/>
      <c r="D9" s="25" t="s">
        <v>7</v>
      </c>
      <c r="E9" s="24">
        <v>0</v>
      </c>
      <c r="F9" s="24">
        <v>0</v>
      </c>
      <c r="G9" s="24">
        <v>0</v>
      </c>
      <c r="H9" s="60"/>
    </row>
    <row r="10" spans="1:15" ht="30" x14ac:dyDescent="0.25">
      <c r="A10" s="3"/>
      <c r="B10" s="76"/>
      <c r="C10" s="76"/>
      <c r="D10" s="25" t="s">
        <v>8</v>
      </c>
      <c r="E10" s="24" t="s">
        <v>14</v>
      </c>
      <c r="F10" s="24" t="s">
        <v>14</v>
      </c>
      <c r="G10" s="24"/>
      <c r="H10" s="60"/>
    </row>
    <row r="11" spans="1:15" x14ac:dyDescent="0.25">
      <c r="A11" s="18"/>
      <c r="B11" s="97" t="s">
        <v>16</v>
      </c>
      <c r="C11" s="57" t="s">
        <v>49</v>
      </c>
      <c r="D11" s="23" t="s">
        <v>3</v>
      </c>
      <c r="E11" s="24">
        <f>E12+E13</f>
        <v>71664517.390000001</v>
      </c>
      <c r="F11" s="24">
        <f>F12+F13</f>
        <v>70610213.129999995</v>
      </c>
      <c r="G11" s="26">
        <f t="shared" si="0"/>
        <v>98.528833656602387</v>
      </c>
      <c r="H11" s="69" t="s">
        <v>113</v>
      </c>
      <c r="I11" s="72"/>
    </row>
    <row r="12" spans="1:15" ht="30" x14ac:dyDescent="0.25">
      <c r="A12" s="18"/>
      <c r="B12" s="98"/>
      <c r="C12" s="58"/>
      <c r="D12" s="25" t="s">
        <v>12</v>
      </c>
      <c r="E12" s="24">
        <v>19419452.699999999</v>
      </c>
      <c r="F12" s="24">
        <v>19419452.699999999</v>
      </c>
      <c r="G12" s="26">
        <f t="shared" si="0"/>
        <v>100</v>
      </c>
      <c r="H12" s="60"/>
      <c r="I12" s="72"/>
    </row>
    <row r="13" spans="1:15" ht="30" x14ac:dyDescent="0.25">
      <c r="A13" s="18"/>
      <c r="B13" s="98"/>
      <c r="C13" s="58"/>
      <c r="D13" s="25" t="s">
        <v>13</v>
      </c>
      <c r="E13" s="24">
        <v>52245064.689999998</v>
      </c>
      <c r="F13" s="24">
        <v>51190760.43</v>
      </c>
      <c r="G13" s="26">
        <f t="shared" si="0"/>
        <v>97.982002192444796</v>
      </c>
      <c r="H13" s="60"/>
      <c r="I13" s="72"/>
    </row>
    <row r="14" spans="1:15" ht="226.5" customHeight="1" x14ac:dyDescent="0.25">
      <c r="A14" s="18"/>
      <c r="B14" s="98"/>
      <c r="C14" s="58"/>
      <c r="D14" s="25" t="s">
        <v>7</v>
      </c>
      <c r="E14" s="24" t="s">
        <v>14</v>
      </c>
      <c r="F14" s="24" t="s">
        <v>14</v>
      </c>
      <c r="G14" s="24"/>
      <c r="H14" s="60"/>
      <c r="I14" s="72"/>
    </row>
    <row r="15" spans="1:15" ht="189" customHeight="1" x14ac:dyDescent="0.25">
      <c r="A15" s="18"/>
      <c r="B15" s="99"/>
      <c r="C15" s="59"/>
      <c r="D15" s="25" t="s">
        <v>8</v>
      </c>
      <c r="E15" s="24" t="s">
        <v>14</v>
      </c>
      <c r="F15" s="24" t="s">
        <v>14</v>
      </c>
      <c r="G15" s="42"/>
      <c r="H15" s="43" t="s">
        <v>114</v>
      </c>
      <c r="I15" s="11"/>
    </row>
    <row r="16" spans="1:15" x14ac:dyDescent="0.25">
      <c r="A16" s="18"/>
      <c r="B16" s="57" t="s">
        <v>44</v>
      </c>
      <c r="C16" s="57" t="s">
        <v>48</v>
      </c>
      <c r="D16" s="23" t="s">
        <v>3</v>
      </c>
      <c r="E16" s="24">
        <f>E17+E18</f>
        <v>212048156.56</v>
      </c>
      <c r="F16" s="24">
        <f>F17+F18</f>
        <v>203156827.40000001</v>
      </c>
      <c r="G16" s="26">
        <f>F16/E16*100</f>
        <v>95.806929282366028</v>
      </c>
      <c r="H16" s="94" t="s">
        <v>116</v>
      </c>
      <c r="I16" s="70"/>
      <c r="J16" s="13"/>
      <c r="K16" s="13"/>
      <c r="L16" s="13"/>
    </row>
    <row r="17" spans="1:12" ht="30" x14ac:dyDescent="0.25">
      <c r="A17" s="18"/>
      <c r="B17" s="58"/>
      <c r="C17" s="58"/>
      <c r="D17" s="25" t="s">
        <v>12</v>
      </c>
      <c r="E17" s="24">
        <v>48642028.159999996</v>
      </c>
      <c r="F17" s="24">
        <v>45377148.810000002</v>
      </c>
      <c r="G17" s="26">
        <f>F17/E17*100</f>
        <v>93.287945685034529</v>
      </c>
      <c r="H17" s="95"/>
      <c r="I17" s="70"/>
      <c r="J17" s="13"/>
      <c r="K17" s="13"/>
      <c r="L17" s="13"/>
    </row>
    <row r="18" spans="1:12" ht="30" x14ac:dyDescent="0.25">
      <c r="A18" s="18"/>
      <c r="B18" s="58"/>
      <c r="C18" s="58"/>
      <c r="D18" s="25" t="s">
        <v>13</v>
      </c>
      <c r="E18" s="24">
        <v>163406128.40000001</v>
      </c>
      <c r="F18" s="24">
        <v>157779678.59</v>
      </c>
      <c r="G18" s="26">
        <f>F18/E18*100</f>
        <v>96.556769403270437</v>
      </c>
      <c r="H18" s="95"/>
      <c r="I18" s="70"/>
      <c r="J18" s="13"/>
      <c r="K18" s="13"/>
      <c r="L18" s="13"/>
    </row>
    <row r="19" spans="1:12" ht="30" x14ac:dyDescent="0.25">
      <c r="A19" s="18"/>
      <c r="B19" s="58"/>
      <c r="C19" s="58"/>
      <c r="D19" s="25" t="s">
        <v>7</v>
      </c>
      <c r="E19" s="24" t="s">
        <v>14</v>
      </c>
      <c r="F19" s="24" t="s">
        <v>14</v>
      </c>
      <c r="G19" s="26"/>
      <c r="H19" s="95"/>
      <c r="I19" s="70"/>
      <c r="J19" s="13"/>
      <c r="K19" s="13"/>
      <c r="L19" s="13"/>
    </row>
    <row r="20" spans="1:12" ht="354" customHeight="1" x14ac:dyDescent="0.25">
      <c r="A20" s="18"/>
      <c r="B20" s="58"/>
      <c r="C20" s="58"/>
      <c r="D20" s="62" t="s">
        <v>8</v>
      </c>
      <c r="E20" s="129" t="s">
        <v>14</v>
      </c>
      <c r="F20" s="129" t="s">
        <v>14</v>
      </c>
      <c r="G20" s="129"/>
      <c r="H20" s="95"/>
      <c r="I20" s="70"/>
      <c r="J20" s="13"/>
      <c r="K20" s="13"/>
      <c r="L20" s="13"/>
    </row>
    <row r="21" spans="1:12" ht="183" customHeight="1" x14ac:dyDescent="0.25">
      <c r="A21" s="18"/>
      <c r="B21" s="27"/>
      <c r="C21" s="27"/>
      <c r="D21" s="105"/>
      <c r="E21" s="137"/>
      <c r="F21" s="137"/>
      <c r="G21" s="135"/>
      <c r="H21" s="132" t="s">
        <v>115</v>
      </c>
      <c r="I21" s="11"/>
    </row>
    <row r="22" spans="1:12" ht="230.25" customHeight="1" x14ac:dyDescent="0.25">
      <c r="A22" s="18"/>
      <c r="B22" s="28"/>
      <c r="C22" s="28"/>
      <c r="D22" s="106"/>
      <c r="E22" s="130"/>
      <c r="F22" s="130"/>
      <c r="G22" s="136"/>
      <c r="H22" s="133"/>
      <c r="I22" s="11"/>
    </row>
    <row r="23" spans="1:12" ht="15.75" customHeight="1" x14ac:dyDescent="0.25">
      <c r="A23" s="18"/>
      <c r="B23" s="57" t="s">
        <v>17</v>
      </c>
      <c r="C23" s="57" t="s">
        <v>47</v>
      </c>
      <c r="D23" s="23" t="s">
        <v>3</v>
      </c>
      <c r="E23" s="24">
        <f>E24+E25</f>
        <v>20773292.120000001</v>
      </c>
      <c r="F23" s="24">
        <f>F24+F25</f>
        <v>20683983.370000001</v>
      </c>
      <c r="G23" s="26">
        <f>F23/E23*100</f>
        <v>99.570078976966698</v>
      </c>
      <c r="H23" s="60" t="s">
        <v>117</v>
      </c>
      <c r="I23" s="72"/>
    </row>
    <row r="24" spans="1:12" ht="30" x14ac:dyDescent="0.25">
      <c r="A24" s="18"/>
      <c r="B24" s="134"/>
      <c r="C24" s="134"/>
      <c r="D24" s="25" t="s">
        <v>12</v>
      </c>
      <c r="E24" s="24">
        <v>18880234.120000001</v>
      </c>
      <c r="F24" s="24">
        <v>18880234.120000001</v>
      </c>
      <c r="G24" s="26">
        <f>F24/E24*100</f>
        <v>100</v>
      </c>
      <c r="H24" s="60"/>
      <c r="I24" s="72"/>
    </row>
    <row r="25" spans="1:12" ht="30" x14ac:dyDescent="0.25">
      <c r="A25" s="18"/>
      <c r="B25" s="134"/>
      <c r="C25" s="134"/>
      <c r="D25" s="25" t="s">
        <v>13</v>
      </c>
      <c r="E25" s="24">
        <v>1893058</v>
      </c>
      <c r="F25" s="24">
        <v>1803749.25</v>
      </c>
      <c r="G25" s="26">
        <f>F25/E25*100</f>
        <v>95.282302496806764</v>
      </c>
      <c r="H25" s="60"/>
      <c r="I25" s="72"/>
    </row>
    <row r="26" spans="1:12" x14ac:dyDescent="0.25">
      <c r="A26" s="18"/>
      <c r="B26" s="134"/>
      <c r="C26" s="134"/>
      <c r="D26" s="62" t="s">
        <v>7</v>
      </c>
      <c r="E26" s="129" t="s">
        <v>14</v>
      </c>
      <c r="F26" s="129" t="s">
        <v>14</v>
      </c>
      <c r="G26" s="138"/>
      <c r="H26" s="60"/>
      <c r="I26" s="72"/>
      <c r="L26" s="6"/>
    </row>
    <row r="27" spans="1:12" x14ac:dyDescent="0.25">
      <c r="A27" s="18"/>
      <c r="B27" s="134"/>
      <c r="C27" s="134"/>
      <c r="D27" s="106"/>
      <c r="E27" s="130"/>
      <c r="F27" s="130"/>
      <c r="G27" s="136"/>
      <c r="H27" s="60"/>
      <c r="I27" s="72"/>
    </row>
    <row r="28" spans="1:12" ht="149.25" customHeight="1" x14ac:dyDescent="0.25">
      <c r="A28" s="18"/>
      <c r="B28" s="134"/>
      <c r="C28" s="134"/>
      <c r="D28" s="33" t="s">
        <v>8</v>
      </c>
      <c r="E28" s="34" t="s">
        <v>14</v>
      </c>
      <c r="F28" s="34" t="s">
        <v>14</v>
      </c>
      <c r="G28" s="35"/>
      <c r="H28" s="60"/>
      <c r="I28" s="72"/>
    </row>
    <row r="29" spans="1:12" ht="108" customHeight="1" x14ac:dyDescent="0.25">
      <c r="A29" s="18"/>
      <c r="B29" s="31"/>
      <c r="C29" s="31"/>
      <c r="D29" s="33"/>
      <c r="E29" s="34"/>
      <c r="F29" s="34"/>
      <c r="G29" s="35"/>
      <c r="H29" s="38" t="s">
        <v>118</v>
      </c>
      <c r="I29" s="19"/>
    </row>
    <row r="30" spans="1:12" x14ac:dyDescent="0.25">
      <c r="A30" s="18"/>
      <c r="B30" s="57" t="s">
        <v>18</v>
      </c>
      <c r="C30" s="57" t="s">
        <v>23</v>
      </c>
      <c r="D30" s="23" t="s">
        <v>3</v>
      </c>
      <c r="E30" s="44">
        <f>E31</f>
        <v>14236734</v>
      </c>
      <c r="F30" s="44">
        <f>F31</f>
        <v>14236734</v>
      </c>
      <c r="G30" s="45">
        <f>F30/E30*100</f>
        <v>100</v>
      </c>
      <c r="H30" s="69" t="s">
        <v>119</v>
      </c>
      <c r="I30" s="131"/>
    </row>
    <row r="31" spans="1:12" ht="30" x14ac:dyDescent="0.25">
      <c r="A31" s="18"/>
      <c r="B31" s="58"/>
      <c r="C31" s="58"/>
      <c r="D31" s="25" t="s">
        <v>12</v>
      </c>
      <c r="E31" s="44">
        <v>14236734</v>
      </c>
      <c r="F31" s="44">
        <v>14236734</v>
      </c>
      <c r="G31" s="45">
        <f>F31/E31*100</f>
        <v>100</v>
      </c>
      <c r="H31" s="60"/>
      <c r="I31" s="131"/>
    </row>
    <row r="32" spans="1:12" ht="30" x14ac:dyDescent="0.25">
      <c r="A32" s="18"/>
      <c r="B32" s="58"/>
      <c r="C32" s="58"/>
      <c r="D32" s="25" t="s">
        <v>13</v>
      </c>
      <c r="E32" s="24" t="s">
        <v>14</v>
      </c>
      <c r="F32" s="24" t="s">
        <v>14</v>
      </c>
      <c r="G32" s="24"/>
      <c r="H32" s="60"/>
      <c r="I32" s="131"/>
    </row>
    <row r="33" spans="1:9" ht="30" x14ac:dyDescent="0.25">
      <c r="A33" s="18"/>
      <c r="B33" s="58"/>
      <c r="C33" s="58"/>
      <c r="D33" s="25" t="s">
        <v>7</v>
      </c>
      <c r="E33" s="24" t="s">
        <v>14</v>
      </c>
      <c r="F33" s="24" t="s">
        <v>14</v>
      </c>
      <c r="G33" s="24"/>
      <c r="H33" s="60"/>
      <c r="I33" s="131"/>
    </row>
    <row r="34" spans="1:9" ht="30" x14ac:dyDescent="0.25">
      <c r="A34" s="18"/>
      <c r="B34" s="59"/>
      <c r="C34" s="59"/>
      <c r="D34" s="25" t="s">
        <v>8</v>
      </c>
      <c r="E34" s="24" t="s">
        <v>14</v>
      </c>
      <c r="F34" s="24" t="s">
        <v>14</v>
      </c>
      <c r="G34" s="24"/>
      <c r="H34" s="61"/>
      <c r="I34" s="131"/>
    </row>
    <row r="35" spans="1:9" x14ac:dyDescent="0.25">
      <c r="A35" s="3"/>
      <c r="B35" s="74" t="s">
        <v>5</v>
      </c>
      <c r="C35" s="74" t="s">
        <v>55</v>
      </c>
      <c r="D35" s="23" t="s">
        <v>3</v>
      </c>
      <c r="E35" s="24">
        <f>E40+E45+E55+E50</f>
        <v>5011026.24</v>
      </c>
      <c r="F35" s="24">
        <f>F40+F45+F55+F50</f>
        <v>3910011.46</v>
      </c>
      <c r="G35" s="24">
        <f>F35/E35*100</f>
        <v>78.028157761153523</v>
      </c>
      <c r="H35" s="54"/>
    </row>
    <row r="36" spans="1:9" ht="30" x14ac:dyDescent="0.25">
      <c r="A36" s="3"/>
      <c r="B36" s="75"/>
      <c r="C36" s="75"/>
      <c r="D36" s="25" t="s">
        <v>12</v>
      </c>
      <c r="E36" s="24">
        <f>E41+E46+E51</f>
        <v>2445026.2400000002</v>
      </c>
      <c r="F36" s="24">
        <f>F41+F46+F51</f>
        <v>2445026.2400000002</v>
      </c>
      <c r="G36" s="24">
        <f>F36/E36*100</f>
        <v>100</v>
      </c>
      <c r="H36" s="55"/>
    </row>
    <row r="37" spans="1:9" ht="30" x14ac:dyDescent="0.25">
      <c r="A37" s="3"/>
      <c r="B37" s="75"/>
      <c r="C37" s="75"/>
      <c r="D37" s="25" t="s">
        <v>13</v>
      </c>
      <c r="E37" s="24">
        <f>E57</f>
        <v>2566000</v>
      </c>
      <c r="F37" s="24">
        <f>F57</f>
        <v>1464985.22</v>
      </c>
      <c r="G37" s="24">
        <f>F37/E37*100</f>
        <v>57.09217537022603</v>
      </c>
      <c r="H37" s="55"/>
    </row>
    <row r="38" spans="1:9" ht="30" x14ac:dyDescent="0.25">
      <c r="A38" s="3"/>
      <c r="B38" s="75"/>
      <c r="C38" s="75"/>
      <c r="D38" s="25" t="s">
        <v>7</v>
      </c>
      <c r="E38" s="24">
        <v>0</v>
      </c>
      <c r="F38" s="24">
        <v>0</v>
      </c>
      <c r="G38" s="24">
        <v>0</v>
      </c>
      <c r="H38" s="55"/>
    </row>
    <row r="39" spans="1:9" ht="30" x14ac:dyDescent="0.25">
      <c r="A39" s="3"/>
      <c r="B39" s="76"/>
      <c r="C39" s="76"/>
      <c r="D39" s="25" t="s">
        <v>8</v>
      </c>
      <c r="E39" s="24" t="s">
        <v>14</v>
      </c>
      <c r="F39" s="24" t="s">
        <v>14</v>
      </c>
      <c r="G39" s="24"/>
      <c r="H39" s="56"/>
    </row>
    <row r="40" spans="1:9" x14ac:dyDescent="0.25">
      <c r="A40" s="3"/>
      <c r="B40" s="57" t="s">
        <v>84</v>
      </c>
      <c r="C40" s="57" t="s">
        <v>87</v>
      </c>
      <c r="D40" s="23" t="s">
        <v>3</v>
      </c>
      <c r="E40" s="39">
        <f>E41</f>
        <v>30000</v>
      </c>
      <c r="F40" s="39">
        <f>F41</f>
        <v>30000</v>
      </c>
      <c r="G40" s="39">
        <f>F40/E40*100</f>
        <v>100</v>
      </c>
      <c r="H40" s="113" t="s">
        <v>127</v>
      </c>
    </row>
    <row r="41" spans="1:9" ht="30" x14ac:dyDescent="0.25">
      <c r="A41" s="3"/>
      <c r="B41" s="58"/>
      <c r="C41" s="58"/>
      <c r="D41" s="25" t="s">
        <v>12</v>
      </c>
      <c r="E41" s="39">
        <v>30000</v>
      </c>
      <c r="F41" s="39">
        <v>30000</v>
      </c>
      <c r="G41" s="39">
        <f>F41/E41*100</f>
        <v>100</v>
      </c>
      <c r="H41" s="114"/>
    </row>
    <row r="42" spans="1:9" ht="30" x14ac:dyDescent="0.25">
      <c r="A42" s="3"/>
      <c r="B42" s="58"/>
      <c r="C42" s="58"/>
      <c r="D42" s="25" t="s">
        <v>13</v>
      </c>
      <c r="E42" s="40" t="s">
        <v>128</v>
      </c>
      <c r="F42" s="40" t="s">
        <v>128</v>
      </c>
      <c r="G42" s="40" t="s">
        <v>128</v>
      </c>
      <c r="H42" s="114"/>
    </row>
    <row r="43" spans="1:9" ht="30" x14ac:dyDescent="0.25">
      <c r="A43" s="3"/>
      <c r="B43" s="58"/>
      <c r="C43" s="58"/>
      <c r="D43" s="25" t="s">
        <v>7</v>
      </c>
      <c r="E43" s="40" t="s">
        <v>128</v>
      </c>
      <c r="F43" s="40" t="s">
        <v>128</v>
      </c>
      <c r="G43" s="40" t="s">
        <v>128</v>
      </c>
      <c r="H43" s="114"/>
    </row>
    <row r="44" spans="1:9" ht="30" x14ac:dyDescent="0.25">
      <c r="A44" s="3"/>
      <c r="B44" s="59"/>
      <c r="C44" s="59"/>
      <c r="D44" s="25" t="s">
        <v>8</v>
      </c>
      <c r="E44" s="40" t="s">
        <v>128</v>
      </c>
      <c r="F44" s="40" t="s">
        <v>128</v>
      </c>
      <c r="G44" s="40" t="s">
        <v>128</v>
      </c>
      <c r="H44" s="115"/>
    </row>
    <row r="45" spans="1:9" ht="15.75" customHeight="1" x14ac:dyDescent="0.25">
      <c r="A45" s="3"/>
      <c r="B45" s="57" t="s">
        <v>85</v>
      </c>
      <c r="C45" s="57" t="s">
        <v>56</v>
      </c>
      <c r="D45" s="23" t="s">
        <v>3</v>
      </c>
      <c r="E45" s="39">
        <f>E46</f>
        <v>2415026.2400000002</v>
      </c>
      <c r="F45" s="39">
        <f>F46</f>
        <v>2415026.2400000002</v>
      </c>
      <c r="G45" s="39">
        <f>F45/E45*100</f>
        <v>100</v>
      </c>
      <c r="H45" s="113" t="s">
        <v>130</v>
      </c>
    </row>
    <row r="46" spans="1:9" ht="30" x14ac:dyDescent="0.25">
      <c r="A46" s="3"/>
      <c r="B46" s="58"/>
      <c r="C46" s="58"/>
      <c r="D46" s="25" t="s">
        <v>12</v>
      </c>
      <c r="E46" s="39">
        <v>2415026.2400000002</v>
      </c>
      <c r="F46" s="39">
        <v>2415026.2400000002</v>
      </c>
      <c r="G46" s="39">
        <f>F46/E46*100</f>
        <v>100</v>
      </c>
      <c r="H46" s="114"/>
    </row>
    <row r="47" spans="1:9" ht="30" x14ac:dyDescent="0.25">
      <c r="A47" s="3"/>
      <c r="B47" s="58"/>
      <c r="C47" s="58"/>
      <c r="D47" s="25" t="s">
        <v>13</v>
      </c>
      <c r="E47" s="40" t="s">
        <v>128</v>
      </c>
      <c r="F47" s="40" t="s">
        <v>128</v>
      </c>
      <c r="G47" s="40" t="s">
        <v>128</v>
      </c>
      <c r="H47" s="114"/>
    </row>
    <row r="48" spans="1:9" ht="30" x14ac:dyDescent="0.25">
      <c r="A48" s="3"/>
      <c r="B48" s="58"/>
      <c r="C48" s="58"/>
      <c r="D48" s="25" t="s">
        <v>7</v>
      </c>
      <c r="E48" s="40" t="s">
        <v>128</v>
      </c>
      <c r="F48" s="40" t="s">
        <v>128</v>
      </c>
      <c r="G48" s="40" t="s">
        <v>128</v>
      </c>
      <c r="H48" s="114"/>
    </row>
    <row r="49" spans="1:8" ht="30" x14ac:dyDescent="0.25">
      <c r="A49" s="3"/>
      <c r="B49" s="59"/>
      <c r="C49" s="59"/>
      <c r="D49" s="25" t="s">
        <v>8</v>
      </c>
      <c r="E49" s="40" t="s">
        <v>128</v>
      </c>
      <c r="F49" s="40" t="s">
        <v>128</v>
      </c>
      <c r="G49" s="40" t="s">
        <v>128</v>
      </c>
      <c r="H49" s="115"/>
    </row>
    <row r="50" spans="1:8" ht="15.75" customHeight="1" x14ac:dyDescent="0.25">
      <c r="A50" s="14"/>
      <c r="B50" s="57" t="s">
        <v>86</v>
      </c>
      <c r="C50" s="57" t="s">
        <v>88</v>
      </c>
      <c r="D50" s="23" t="s">
        <v>3</v>
      </c>
      <c r="E50" s="39">
        <f>E51</f>
        <v>0</v>
      </c>
      <c r="F50" s="39">
        <f>F51</f>
        <v>0</v>
      </c>
      <c r="G50" s="39">
        <v>0</v>
      </c>
      <c r="H50" s="126"/>
    </row>
    <row r="51" spans="1:8" ht="30" x14ac:dyDescent="0.25">
      <c r="A51" s="14"/>
      <c r="B51" s="58"/>
      <c r="C51" s="58"/>
      <c r="D51" s="25" t="s">
        <v>12</v>
      </c>
      <c r="E51" s="39">
        <v>0</v>
      </c>
      <c r="F51" s="39">
        <v>0</v>
      </c>
      <c r="G51" s="39">
        <v>0</v>
      </c>
      <c r="H51" s="127"/>
    </row>
    <row r="52" spans="1:8" ht="30" x14ac:dyDescent="0.25">
      <c r="A52" s="14"/>
      <c r="B52" s="58"/>
      <c r="C52" s="58"/>
      <c r="D52" s="25" t="s">
        <v>13</v>
      </c>
      <c r="E52" s="40" t="s">
        <v>128</v>
      </c>
      <c r="F52" s="40" t="s">
        <v>128</v>
      </c>
      <c r="G52" s="40" t="s">
        <v>128</v>
      </c>
      <c r="H52" s="127"/>
    </row>
    <row r="53" spans="1:8" ht="30" x14ac:dyDescent="0.25">
      <c r="A53" s="14"/>
      <c r="B53" s="58"/>
      <c r="C53" s="58"/>
      <c r="D53" s="25" t="s">
        <v>7</v>
      </c>
      <c r="E53" s="40" t="s">
        <v>128</v>
      </c>
      <c r="F53" s="40" t="s">
        <v>128</v>
      </c>
      <c r="G53" s="40" t="s">
        <v>128</v>
      </c>
      <c r="H53" s="127"/>
    </row>
    <row r="54" spans="1:8" ht="30" x14ac:dyDescent="0.25">
      <c r="A54" s="14"/>
      <c r="B54" s="59"/>
      <c r="C54" s="59"/>
      <c r="D54" s="25" t="s">
        <v>8</v>
      </c>
      <c r="E54" s="40" t="s">
        <v>128</v>
      </c>
      <c r="F54" s="40" t="s">
        <v>128</v>
      </c>
      <c r="G54" s="40" t="s">
        <v>128</v>
      </c>
      <c r="H54" s="128"/>
    </row>
    <row r="55" spans="1:8" ht="15.75" customHeight="1" x14ac:dyDescent="0.25">
      <c r="A55" s="3"/>
      <c r="B55" s="57" t="s">
        <v>2</v>
      </c>
      <c r="C55" s="57" t="s">
        <v>39</v>
      </c>
      <c r="D55" s="23" t="s">
        <v>3</v>
      </c>
      <c r="E55" s="39">
        <f>E57</f>
        <v>2566000</v>
      </c>
      <c r="F55" s="39">
        <f>F57</f>
        <v>1464985.22</v>
      </c>
      <c r="G55" s="39">
        <f t="shared" ref="G55:G57" si="1">F55/E55*100</f>
        <v>57.09217537022603</v>
      </c>
      <c r="H55" s="123" t="s">
        <v>129</v>
      </c>
    </row>
    <row r="56" spans="1:8" ht="30" x14ac:dyDescent="0.25">
      <c r="A56" s="3"/>
      <c r="B56" s="58"/>
      <c r="C56" s="58"/>
      <c r="D56" s="25" t="s">
        <v>12</v>
      </c>
      <c r="E56" s="39" t="s">
        <v>14</v>
      </c>
      <c r="F56" s="39" t="s">
        <v>14</v>
      </c>
      <c r="G56" s="39"/>
      <c r="H56" s="124"/>
    </row>
    <row r="57" spans="1:8" ht="30" x14ac:dyDescent="0.25">
      <c r="A57" s="3"/>
      <c r="B57" s="58"/>
      <c r="C57" s="58"/>
      <c r="D57" s="25" t="s">
        <v>13</v>
      </c>
      <c r="E57" s="39">
        <v>2566000</v>
      </c>
      <c r="F57" s="39">
        <v>1464985.22</v>
      </c>
      <c r="G57" s="39">
        <f t="shared" si="1"/>
        <v>57.09217537022603</v>
      </c>
      <c r="H57" s="124"/>
    </row>
    <row r="58" spans="1:8" ht="30" x14ac:dyDescent="0.25">
      <c r="A58" s="3"/>
      <c r="B58" s="58"/>
      <c r="C58" s="58"/>
      <c r="D58" s="25" t="s">
        <v>7</v>
      </c>
      <c r="E58" s="39" t="s">
        <v>14</v>
      </c>
      <c r="F58" s="39" t="s">
        <v>14</v>
      </c>
      <c r="G58" s="39" t="s">
        <v>14</v>
      </c>
      <c r="H58" s="124"/>
    </row>
    <row r="59" spans="1:8" ht="154.5" customHeight="1" x14ac:dyDescent="0.25">
      <c r="A59" s="3"/>
      <c r="B59" s="59"/>
      <c r="C59" s="59"/>
      <c r="D59" s="25" t="s">
        <v>8</v>
      </c>
      <c r="E59" s="39" t="s">
        <v>14</v>
      </c>
      <c r="F59" s="39" t="s">
        <v>14</v>
      </c>
      <c r="G59" s="39" t="s">
        <v>14</v>
      </c>
      <c r="H59" s="125"/>
    </row>
    <row r="60" spans="1:8" ht="15.75" customHeight="1" x14ac:dyDescent="0.25">
      <c r="A60" s="3"/>
      <c r="B60" s="74" t="s">
        <v>5</v>
      </c>
      <c r="C60" s="74" t="s">
        <v>51</v>
      </c>
      <c r="D60" s="23" t="s">
        <v>3</v>
      </c>
      <c r="E60" s="24">
        <f>SUM(E61:E63)</f>
        <v>37708234.420000002</v>
      </c>
      <c r="F60" s="24">
        <f>SUM(F61:F63)</f>
        <v>36771207.660000004</v>
      </c>
      <c r="G60" s="24">
        <f>F60/E60*100</f>
        <v>97.515060637516854</v>
      </c>
      <c r="H60" s="54"/>
    </row>
    <row r="61" spans="1:8" ht="30" x14ac:dyDescent="0.25">
      <c r="A61" s="3"/>
      <c r="B61" s="121"/>
      <c r="C61" s="121"/>
      <c r="D61" s="25" t="s">
        <v>12</v>
      </c>
      <c r="E61" s="24">
        <f>E66+E72+E77+E82</f>
        <v>30319374.930000003</v>
      </c>
      <c r="F61" s="24">
        <f>F66+F72+F77+F82</f>
        <v>29382348.170000002</v>
      </c>
      <c r="G61" s="24">
        <f>F61/E61*100</f>
        <v>96.909478634822236</v>
      </c>
      <c r="H61" s="55"/>
    </row>
    <row r="62" spans="1:8" ht="30" x14ac:dyDescent="0.25">
      <c r="A62" s="3"/>
      <c r="B62" s="121"/>
      <c r="C62" s="121"/>
      <c r="D62" s="25" t="s">
        <v>13</v>
      </c>
      <c r="E62" s="24">
        <f>E67+E73</f>
        <v>2629909.04</v>
      </c>
      <c r="F62" s="24">
        <f>F67+F73</f>
        <v>2629909.04</v>
      </c>
      <c r="G62" s="24">
        <f t="shared" ref="G62:G63" si="2">F62/E62*100</f>
        <v>100</v>
      </c>
      <c r="H62" s="55"/>
    </row>
    <row r="63" spans="1:8" ht="30" x14ac:dyDescent="0.25">
      <c r="A63" s="3"/>
      <c r="B63" s="121"/>
      <c r="C63" s="121"/>
      <c r="D63" s="25" t="s">
        <v>7</v>
      </c>
      <c r="E63" s="24">
        <f>E68</f>
        <v>4758950.45</v>
      </c>
      <c r="F63" s="24">
        <f>F68</f>
        <v>4758950.45</v>
      </c>
      <c r="G63" s="24">
        <f t="shared" si="2"/>
        <v>100</v>
      </c>
      <c r="H63" s="55"/>
    </row>
    <row r="64" spans="1:8" ht="30" x14ac:dyDescent="0.25">
      <c r="A64" s="3"/>
      <c r="B64" s="122"/>
      <c r="C64" s="122"/>
      <c r="D64" s="25" t="s">
        <v>8</v>
      </c>
      <c r="E64" s="24" t="s">
        <v>14</v>
      </c>
      <c r="F64" s="24" t="s">
        <v>14</v>
      </c>
      <c r="G64" s="24"/>
      <c r="H64" s="56"/>
    </row>
    <row r="65" spans="1:9" x14ac:dyDescent="0.25">
      <c r="A65" s="3"/>
      <c r="B65" s="57" t="s">
        <v>20</v>
      </c>
      <c r="C65" s="57" t="s">
        <v>52</v>
      </c>
      <c r="D65" s="23" t="s">
        <v>3</v>
      </c>
      <c r="E65" s="24">
        <f>SUM(E66:E68)</f>
        <v>28182167.16</v>
      </c>
      <c r="F65" s="24">
        <f>SUM(F66:F68)</f>
        <v>27396586.239999998</v>
      </c>
      <c r="G65" s="24">
        <f>F65/E65*100</f>
        <v>97.212489318014534</v>
      </c>
      <c r="H65" s="69" t="s">
        <v>108</v>
      </c>
      <c r="I65" s="143"/>
    </row>
    <row r="66" spans="1:9" ht="30" x14ac:dyDescent="0.25">
      <c r="A66" s="3"/>
      <c r="B66" s="58"/>
      <c r="C66" s="58"/>
      <c r="D66" s="25" t="s">
        <v>12</v>
      </c>
      <c r="E66" s="24">
        <v>20939403.850000001</v>
      </c>
      <c r="F66" s="24">
        <v>20153822.93</v>
      </c>
      <c r="G66" s="24">
        <f>F66/E66*100</f>
        <v>96.248312866844103</v>
      </c>
      <c r="H66" s="60"/>
      <c r="I66" s="143"/>
    </row>
    <row r="67" spans="1:9" ht="30" x14ac:dyDescent="0.25">
      <c r="A67" s="3"/>
      <c r="B67" s="58"/>
      <c r="C67" s="58"/>
      <c r="D67" s="25" t="s">
        <v>13</v>
      </c>
      <c r="E67" s="24">
        <v>2483812.86</v>
      </c>
      <c r="F67" s="24">
        <v>2483812.86</v>
      </c>
      <c r="G67" s="24">
        <f t="shared" ref="G67:G68" si="3">F67/E67*100</f>
        <v>100</v>
      </c>
      <c r="H67" s="60"/>
      <c r="I67" s="143"/>
    </row>
    <row r="68" spans="1:9" ht="30" x14ac:dyDescent="0.25">
      <c r="A68" s="3"/>
      <c r="B68" s="58"/>
      <c r="C68" s="58"/>
      <c r="D68" s="25" t="s">
        <v>7</v>
      </c>
      <c r="E68" s="24">
        <v>4758950.45</v>
      </c>
      <c r="F68" s="24">
        <v>4758950.45</v>
      </c>
      <c r="G68" s="24">
        <f t="shared" si="3"/>
        <v>100</v>
      </c>
      <c r="H68" s="60"/>
      <c r="I68" s="143"/>
    </row>
    <row r="69" spans="1:9" ht="152.25" customHeight="1" x14ac:dyDescent="0.25">
      <c r="A69" s="3"/>
      <c r="B69" s="59"/>
      <c r="C69" s="59"/>
      <c r="D69" s="25" t="s">
        <v>8</v>
      </c>
      <c r="E69" s="24" t="s">
        <v>14</v>
      </c>
      <c r="F69" s="24" t="s">
        <v>14</v>
      </c>
      <c r="G69" s="24"/>
      <c r="H69" s="60"/>
      <c r="I69" s="143"/>
    </row>
    <row r="70" spans="1:9" ht="183" customHeight="1" x14ac:dyDescent="0.25">
      <c r="A70" s="18"/>
      <c r="B70" s="32"/>
      <c r="C70" s="32"/>
      <c r="D70" s="25"/>
      <c r="E70" s="24"/>
      <c r="F70" s="24"/>
      <c r="G70" s="24"/>
      <c r="H70" s="38" t="s">
        <v>107</v>
      </c>
      <c r="I70" s="36"/>
    </row>
    <row r="71" spans="1:9" x14ac:dyDescent="0.25">
      <c r="A71" s="3"/>
      <c r="B71" s="57" t="s">
        <v>20</v>
      </c>
      <c r="C71" s="57" t="s">
        <v>53</v>
      </c>
      <c r="D71" s="23" t="s">
        <v>3</v>
      </c>
      <c r="E71" s="24">
        <f>E72+E73</f>
        <v>5901588.5299999993</v>
      </c>
      <c r="F71" s="24">
        <f>F72+F73</f>
        <v>5755643.3199999994</v>
      </c>
      <c r="G71" s="24">
        <f>F71/E71*100</f>
        <v>97.527018204368105</v>
      </c>
      <c r="H71" s="48" t="s">
        <v>106</v>
      </c>
      <c r="I71" s="70"/>
    </row>
    <row r="72" spans="1:9" ht="30" x14ac:dyDescent="0.25">
      <c r="A72" s="3"/>
      <c r="B72" s="58"/>
      <c r="C72" s="58"/>
      <c r="D72" s="25" t="s">
        <v>12</v>
      </c>
      <c r="E72" s="24">
        <v>5755492.3499999996</v>
      </c>
      <c r="F72" s="24">
        <v>5609547.1399999997</v>
      </c>
      <c r="G72" s="24">
        <f t="shared" ref="G72:G77" si="4">F72/E72*100</f>
        <v>97.464244566322805</v>
      </c>
      <c r="H72" s="60"/>
      <c r="I72" s="70"/>
    </row>
    <row r="73" spans="1:9" ht="30" x14ac:dyDescent="0.25">
      <c r="A73" s="3"/>
      <c r="B73" s="58"/>
      <c r="C73" s="58"/>
      <c r="D73" s="25" t="s">
        <v>13</v>
      </c>
      <c r="E73" s="24">
        <v>146096.18</v>
      </c>
      <c r="F73" s="24">
        <v>146096.18</v>
      </c>
      <c r="G73" s="24">
        <f t="shared" si="4"/>
        <v>100</v>
      </c>
      <c r="H73" s="60"/>
      <c r="I73" s="70"/>
    </row>
    <row r="74" spans="1:9" ht="30" x14ac:dyDescent="0.25">
      <c r="A74" s="3"/>
      <c r="B74" s="58"/>
      <c r="C74" s="58"/>
      <c r="D74" s="25" t="s">
        <v>7</v>
      </c>
      <c r="E74" s="24" t="s">
        <v>14</v>
      </c>
      <c r="F74" s="24" t="s">
        <v>14</v>
      </c>
      <c r="G74" s="24"/>
      <c r="H74" s="60"/>
      <c r="I74" s="70"/>
    </row>
    <row r="75" spans="1:9" ht="30" x14ac:dyDescent="0.25">
      <c r="A75" s="3"/>
      <c r="B75" s="59"/>
      <c r="C75" s="59"/>
      <c r="D75" s="25" t="s">
        <v>8</v>
      </c>
      <c r="E75" s="24" t="s">
        <v>14</v>
      </c>
      <c r="F75" s="24" t="s">
        <v>14</v>
      </c>
      <c r="G75" s="24"/>
      <c r="H75" s="61"/>
      <c r="I75" s="70"/>
    </row>
    <row r="76" spans="1:9" x14ac:dyDescent="0.25">
      <c r="A76" s="3"/>
      <c r="B76" s="57" t="s">
        <v>20</v>
      </c>
      <c r="C76" s="57" t="s">
        <v>54</v>
      </c>
      <c r="D76" s="23" t="s">
        <v>3</v>
      </c>
      <c r="E76" s="24">
        <f>E77</f>
        <v>94865.59</v>
      </c>
      <c r="F76" s="24">
        <f>F77</f>
        <v>94865.59</v>
      </c>
      <c r="G76" s="24">
        <f t="shared" si="4"/>
        <v>100</v>
      </c>
      <c r="H76" s="69" t="s">
        <v>105</v>
      </c>
      <c r="I76" s="70"/>
    </row>
    <row r="77" spans="1:9" ht="30" x14ac:dyDescent="0.25">
      <c r="A77" s="3"/>
      <c r="B77" s="58"/>
      <c r="C77" s="58"/>
      <c r="D77" s="25" t="s">
        <v>12</v>
      </c>
      <c r="E77" s="24">
        <v>94865.59</v>
      </c>
      <c r="F77" s="24">
        <v>94865.59</v>
      </c>
      <c r="G77" s="24">
        <f t="shared" si="4"/>
        <v>100</v>
      </c>
      <c r="H77" s="60"/>
      <c r="I77" s="70"/>
    </row>
    <row r="78" spans="1:9" ht="30" x14ac:dyDescent="0.25">
      <c r="A78" s="3"/>
      <c r="B78" s="58"/>
      <c r="C78" s="58"/>
      <c r="D78" s="25" t="s">
        <v>13</v>
      </c>
      <c r="E78" s="24" t="s">
        <v>14</v>
      </c>
      <c r="F78" s="24" t="s">
        <v>14</v>
      </c>
      <c r="G78" s="24"/>
      <c r="H78" s="60"/>
      <c r="I78" s="70"/>
    </row>
    <row r="79" spans="1:9" ht="30" x14ac:dyDescent="0.25">
      <c r="A79" s="3"/>
      <c r="B79" s="58"/>
      <c r="C79" s="58"/>
      <c r="D79" s="25" t="s">
        <v>7</v>
      </c>
      <c r="E79" s="24" t="s">
        <v>14</v>
      </c>
      <c r="F79" s="24" t="s">
        <v>14</v>
      </c>
      <c r="G79" s="24"/>
      <c r="H79" s="60"/>
      <c r="I79" s="70"/>
    </row>
    <row r="80" spans="1:9" ht="30" x14ac:dyDescent="0.25">
      <c r="A80" s="3"/>
      <c r="B80" s="59"/>
      <c r="C80" s="59"/>
      <c r="D80" s="25" t="s">
        <v>8</v>
      </c>
      <c r="E80" s="24" t="s">
        <v>14</v>
      </c>
      <c r="F80" s="24" t="s">
        <v>14</v>
      </c>
      <c r="G80" s="24"/>
      <c r="H80" s="61"/>
      <c r="I80" s="70"/>
    </row>
    <row r="81" spans="1:9" x14ac:dyDescent="0.25">
      <c r="A81" s="3"/>
      <c r="B81" s="57" t="s">
        <v>18</v>
      </c>
      <c r="C81" s="57" t="s">
        <v>24</v>
      </c>
      <c r="D81" s="23" t="s">
        <v>3</v>
      </c>
      <c r="E81" s="24">
        <f>E82</f>
        <v>3529613.14</v>
      </c>
      <c r="F81" s="24">
        <f>F82</f>
        <v>3524112.51</v>
      </c>
      <c r="G81" s="24">
        <f>F81/E81*100</f>
        <v>99.844157708456393</v>
      </c>
      <c r="H81" s="69" t="s">
        <v>104</v>
      </c>
      <c r="I81" s="144"/>
    </row>
    <row r="82" spans="1:9" ht="30" x14ac:dyDescent="0.25">
      <c r="A82" s="3"/>
      <c r="B82" s="58"/>
      <c r="C82" s="58"/>
      <c r="D82" s="25" t="s">
        <v>12</v>
      </c>
      <c r="E82" s="24">
        <v>3529613.14</v>
      </c>
      <c r="F82" s="24">
        <v>3524112.51</v>
      </c>
      <c r="G82" s="24">
        <f t="shared" ref="G82:G87" si="5">F82/E82*100</f>
        <v>99.844157708456393</v>
      </c>
      <c r="H82" s="60"/>
      <c r="I82" s="144"/>
    </row>
    <row r="83" spans="1:9" ht="30" x14ac:dyDescent="0.25">
      <c r="A83" s="3"/>
      <c r="B83" s="58"/>
      <c r="C83" s="58"/>
      <c r="D83" s="25" t="s">
        <v>13</v>
      </c>
      <c r="E83" s="24" t="s">
        <v>14</v>
      </c>
      <c r="F83" s="24" t="s">
        <v>14</v>
      </c>
      <c r="G83" s="24"/>
      <c r="H83" s="60"/>
      <c r="I83" s="144"/>
    </row>
    <row r="84" spans="1:9" ht="30" x14ac:dyDescent="0.25">
      <c r="A84" s="3"/>
      <c r="B84" s="58"/>
      <c r="C84" s="58"/>
      <c r="D84" s="25" t="s">
        <v>7</v>
      </c>
      <c r="E84" s="24" t="s">
        <v>14</v>
      </c>
      <c r="F84" s="24" t="s">
        <v>14</v>
      </c>
      <c r="G84" s="24"/>
      <c r="H84" s="60"/>
      <c r="I84" s="144"/>
    </row>
    <row r="85" spans="1:9" ht="30" x14ac:dyDescent="0.25">
      <c r="A85" s="3"/>
      <c r="B85" s="59"/>
      <c r="C85" s="59"/>
      <c r="D85" s="25" t="s">
        <v>8</v>
      </c>
      <c r="E85" s="24" t="s">
        <v>14</v>
      </c>
      <c r="F85" s="24" t="s">
        <v>14</v>
      </c>
      <c r="G85" s="24"/>
      <c r="H85" s="61"/>
      <c r="I85" s="144"/>
    </row>
    <row r="86" spans="1:9" x14ac:dyDescent="0.25">
      <c r="A86" s="3"/>
      <c r="B86" s="74" t="s">
        <v>5</v>
      </c>
      <c r="C86" s="74" t="s">
        <v>59</v>
      </c>
      <c r="D86" s="23" t="s">
        <v>3</v>
      </c>
      <c r="E86" s="24">
        <f>E87+E88</f>
        <v>22459116.789999999</v>
      </c>
      <c r="F86" s="24">
        <f>F87+F88</f>
        <v>12838764.210000001</v>
      </c>
      <c r="G86" s="24">
        <f t="shared" si="5"/>
        <v>57.165044957228709</v>
      </c>
      <c r="H86" s="54"/>
    </row>
    <row r="87" spans="1:9" ht="30" x14ac:dyDescent="0.25">
      <c r="A87" s="3"/>
      <c r="B87" s="75"/>
      <c r="C87" s="75"/>
      <c r="D87" s="25" t="s">
        <v>12</v>
      </c>
      <c r="E87" s="24">
        <f>E92+E97+E102+E107+E112+E117+E122</f>
        <v>5513676.79</v>
      </c>
      <c r="F87" s="24">
        <f>F92+F97+F102+F107+F112+F117+F122</f>
        <v>5486677.2999999998</v>
      </c>
      <c r="G87" s="24">
        <f t="shared" si="5"/>
        <v>99.510317869031269</v>
      </c>
      <c r="H87" s="55"/>
    </row>
    <row r="88" spans="1:9" ht="30" x14ac:dyDescent="0.25">
      <c r="A88" s="3"/>
      <c r="B88" s="75"/>
      <c r="C88" s="75"/>
      <c r="D88" s="25" t="s">
        <v>13</v>
      </c>
      <c r="E88" s="24">
        <f>E103+E123</f>
        <v>16945440</v>
      </c>
      <c r="F88" s="24">
        <f>F103+F123</f>
        <v>7352086.9100000001</v>
      </c>
      <c r="G88" s="24">
        <v>0</v>
      </c>
      <c r="H88" s="55"/>
    </row>
    <row r="89" spans="1:9" ht="30" x14ac:dyDescent="0.25">
      <c r="A89" s="3"/>
      <c r="B89" s="75"/>
      <c r="C89" s="75"/>
      <c r="D89" s="25" t="s">
        <v>7</v>
      </c>
      <c r="E89" s="24">
        <v>0</v>
      </c>
      <c r="F89" s="24">
        <v>0</v>
      </c>
      <c r="G89" s="24">
        <v>0</v>
      </c>
      <c r="H89" s="55"/>
    </row>
    <row r="90" spans="1:9" ht="30" x14ac:dyDescent="0.25">
      <c r="A90" s="3"/>
      <c r="B90" s="76"/>
      <c r="C90" s="76"/>
      <c r="D90" s="25" t="s">
        <v>8</v>
      </c>
      <c r="E90" s="24" t="s">
        <v>14</v>
      </c>
      <c r="F90" s="24" t="s">
        <v>14</v>
      </c>
      <c r="G90" s="24"/>
      <c r="H90" s="56"/>
    </row>
    <row r="91" spans="1:9" x14ac:dyDescent="0.25">
      <c r="A91" s="3"/>
      <c r="B91" s="57" t="s">
        <v>25</v>
      </c>
      <c r="C91" s="57" t="s">
        <v>26</v>
      </c>
      <c r="D91" s="23" t="s">
        <v>3</v>
      </c>
      <c r="E91" s="24">
        <f>E92</f>
        <v>556462.34</v>
      </c>
      <c r="F91" s="24">
        <f>F92</f>
        <v>556462.34</v>
      </c>
      <c r="G91" s="24">
        <f>F91/E91*100</f>
        <v>100</v>
      </c>
      <c r="H91" s="54" t="s">
        <v>96</v>
      </c>
    </row>
    <row r="92" spans="1:9" ht="30" x14ac:dyDescent="0.25">
      <c r="A92" s="3"/>
      <c r="B92" s="58"/>
      <c r="C92" s="58"/>
      <c r="D92" s="25" t="s">
        <v>12</v>
      </c>
      <c r="E92" s="24">
        <v>556462.34</v>
      </c>
      <c r="F92" s="24">
        <v>556462.34</v>
      </c>
      <c r="G92" s="24">
        <f t="shared" ref="G92:G96" si="6">F92/E92*100</f>
        <v>100</v>
      </c>
      <c r="H92" s="55"/>
    </row>
    <row r="93" spans="1:9" ht="30" x14ac:dyDescent="0.25">
      <c r="A93" s="3"/>
      <c r="B93" s="58"/>
      <c r="C93" s="58"/>
      <c r="D93" s="25" t="s">
        <v>13</v>
      </c>
      <c r="E93" s="24" t="s">
        <v>14</v>
      </c>
      <c r="F93" s="24" t="s">
        <v>14</v>
      </c>
      <c r="G93" s="24"/>
      <c r="H93" s="55"/>
    </row>
    <row r="94" spans="1:9" ht="30" x14ac:dyDescent="0.25">
      <c r="A94" s="3"/>
      <c r="B94" s="58"/>
      <c r="C94" s="58"/>
      <c r="D94" s="25" t="s">
        <v>7</v>
      </c>
      <c r="E94" s="24" t="s">
        <v>14</v>
      </c>
      <c r="F94" s="24" t="s">
        <v>14</v>
      </c>
      <c r="G94" s="24"/>
      <c r="H94" s="55"/>
    </row>
    <row r="95" spans="1:9" ht="30" x14ac:dyDescent="0.25">
      <c r="A95" s="3"/>
      <c r="B95" s="59"/>
      <c r="C95" s="59"/>
      <c r="D95" s="25" t="s">
        <v>8</v>
      </c>
      <c r="E95" s="24" t="s">
        <v>14</v>
      </c>
      <c r="F95" s="24" t="s">
        <v>14</v>
      </c>
      <c r="G95" s="24"/>
      <c r="H95" s="55"/>
    </row>
    <row r="96" spans="1:9" x14ac:dyDescent="0.25">
      <c r="A96" s="3"/>
      <c r="B96" s="57" t="s">
        <v>25</v>
      </c>
      <c r="C96" s="57" t="s">
        <v>27</v>
      </c>
      <c r="D96" s="23" t="s">
        <v>3</v>
      </c>
      <c r="E96" s="24">
        <f>E97</f>
        <v>442313</v>
      </c>
      <c r="F96" s="24">
        <f>F97</f>
        <v>442303.41</v>
      </c>
      <c r="G96" s="26">
        <f t="shared" si="6"/>
        <v>99.997831852104724</v>
      </c>
      <c r="H96" s="54" t="s">
        <v>93</v>
      </c>
    </row>
    <row r="97" spans="1:13" ht="30" x14ac:dyDescent="0.25">
      <c r="A97" s="3"/>
      <c r="B97" s="58"/>
      <c r="C97" s="58"/>
      <c r="D97" s="25" t="s">
        <v>12</v>
      </c>
      <c r="E97" s="24">
        <v>442313</v>
      </c>
      <c r="F97" s="24">
        <v>442303.41</v>
      </c>
      <c r="G97" s="26">
        <f>F97/E97*100</f>
        <v>99.997831852104724</v>
      </c>
      <c r="H97" s="55"/>
    </row>
    <row r="98" spans="1:13" ht="30" x14ac:dyDescent="0.25">
      <c r="A98" s="3"/>
      <c r="B98" s="58"/>
      <c r="C98" s="58"/>
      <c r="D98" s="25" t="s">
        <v>13</v>
      </c>
      <c r="E98" s="24" t="s">
        <v>14</v>
      </c>
      <c r="F98" s="24" t="s">
        <v>14</v>
      </c>
      <c r="G98" s="26"/>
      <c r="H98" s="55"/>
    </row>
    <row r="99" spans="1:13" ht="30" x14ac:dyDescent="0.25">
      <c r="A99" s="3"/>
      <c r="B99" s="58"/>
      <c r="C99" s="58"/>
      <c r="D99" s="25" t="s">
        <v>7</v>
      </c>
      <c r="E99" s="24" t="s">
        <v>14</v>
      </c>
      <c r="F99" s="24" t="s">
        <v>14</v>
      </c>
      <c r="G99" s="26"/>
      <c r="H99" s="55"/>
    </row>
    <row r="100" spans="1:13" ht="30" x14ac:dyDescent="0.25">
      <c r="A100" s="3"/>
      <c r="B100" s="58"/>
      <c r="C100" s="58"/>
      <c r="D100" s="25" t="s">
        <v>8</v>
      </c>
      <c r="E100" s="34" t="s">
        <v>14</v>
      </c>
      <c r="F100" s="34" t="s">
        <v>14</v>
      </c>
      <c r="G100" s="35"/>
      <c r="H100" s="55"/>
    </row>
    <row r="101" spans="1:13" x14ac:dyDescent="0.25">
      <c r="A101" s="3"/>
      <c r="B101" s="57" t="s">
        <v>2</v>
      </c>
      <c r="C101" s="57" t="s">
        <v>28</v>
      </c>
      <c r="D101" s="23" t="s">
        <v>3</v>
      </c>
      <c r="E101" s="24">
        <f>E102+E103</f>
        <v>13725677.33</v>
      </c>
      <c r="F101" s="24">
        <f>F102+F103</f>
        <v>11026687.43</v>
      </c>
      <c r="G101" s="26">
        <f>F101/E101*100</f>
        <v>80.336198825679375</v>
      </c>
      <c r="H101" s="111" t="s">
        <v>92</v>
      </c>
      <c r="I101" s="73"/>
      <c r="J101" s="145"/>
      <c r="K101" s="145"/>
      <c r="L101" s="145"/>
      <c r="M101" s="145"/>
    </row>
    <row r="102" spans="1:13" ht="30" x14ac:dyDescent="0.25">
      <c r="A102" s="3"/>
      <c r="B102" s="58"/>
      <c r="C102" s="58"/>
      <c r="D102" s="25" t="s">
        <v>12</v>
      </c>
      <c r="E102" s="24">
        <v>3870237.33</v>
      </c>
      <c r="F102" s="24">
        <v>3843247.43</v>
      </c>
      <c r="G102" s="26">
        <f>F102/E102*100</f>
        <v>99.302629329969278</v>
      </c>
      <c r="H102" s="112"/>
      <c r="I102" s="73"/>
      <c r="J102" s="145"/>
      <c r="K102" s="145"/>
      <c r="L102" s="145"/>
      <c r="M102" s="145"/>
    </row>
    <row r="103" spans="1:13" ht="30" x14ac:dyDescent="0.25">
      <c r="A103" s="3"/>
      <c r="B103" s="58"/>
      <c r="C103" s="58"/>
      <c r="D103" s="25" t="s">
        <v>13</v>
      </c>
      <c r="E103" s="24">
        <v>9855440</v>
      </c>
      <c r="F103" s="24">
        <v>7183440</v>
      </c>
      <c r="G103" s="24"/>
      <c r="H103" s="112"/>
      <c r="I103" s="73"/>
      <c r="J103" s="145"/>
      <c r="K103" s="145"/>
      <c r="L103" s="145"/>
      <c r="M103" s="145"/>
    </row>
    <row r="104" spans="1:13" ht="30" x14ac:dyDescent="0.25">
      <c r="A104" s="3"/>
      <c r="B104" s="58"/>
      <c r="C104" s="58"/>
      <c r="D104" s="25" t="s">
        <v>7</v>
      </c>
      <c r="E104" s="24" t="s">
        <v>14</v>
      </c>
      <c r="F104" s="24" t="s">
        <v>14</v>
      </c>
      <c r="G104" s="26"/>
      <c r="H104" s="112"/>
      <c r="I104" s="73"/>
      <c r="J104" s="145"/>
      <c r="K104" s="145"/>
      <c r="L104" s="145"/>
      <c r="M104" s="145"/>
    </row>
    <row r="105" spans="1:13" ht="333.75" customHeight="1" x14ac:dyDescent="0.25">
      <c r="A105" s="3"/>
      <c r="B105" s="58"/>
      <c r="C105" s="58"/>
      <c r="D105" s="25" t="s">
        <v>8</v>
      </c>
      <c r="E105" s="24" t="s">
        <v>14</v>
      </c>
      <c r="F105" s="24" t="s">
        <v>14</v>
      </c>
      <c r="G105" s="24"/>
      <c r="H105" s="112"/>
      <c r="I105" s="73"/>
      <c r="J105" s="145"/>
      <c r="K105" s="145"/>
      <c r="L105" s="145"/>
      <c r="M105" s="145"/>
    </row>
    <row r="106" spans="1:13" x14ac:dyDescent="0.25">
      <c r="A106" s="7"/>
      <c r="B106" s="57" t="s">
        <v>2</v>
      </c>
      <c r="C106" s="57" t="s">
        <v>42</v>
      </c>
      <c r="D106" s="23" t="s">
        <v>3</v>
      </c>
      <c r="E106" s="34">
        <f>E107</f>
        <v>526190.5</v>
      </c>
      <c r="F106" s="34">
        <f>F107</f>
        <v>526190.5</v>
      </c>
      <c r="G106" s="26">
        <f>F106/E106*100</f>
        <v>100</v>
      </c>
      <c r="H106" s="111" t="s">
        <v>94</v>
      </c>
      <c r="I106" s="10"/>
      <c r="J106" s="10"/>
      <c r="K106" s="10"/>
      <c r="L106" s="10"/>
      <c r="M106" s="10"/>
    </row>
    <row r="107" spans="1:13" ht="30" x14ac:dyDescent="0.25">
      <c r="A107" s="7"/>
      <c r="B107" s="58"/>
      <c r="C107" s="58"/>
      <c r="D107" s="25" t="s">
        <v>12</v>
      </c>
      <c r="E107" s="34">
        <v>526190.5</v>
      </c>
      <c r="F107" s="34">
        <v>526190.5</v>
      </c>
      <c r="G107" s="26">
        <f>F107/E107*100</f>
        <v>100</v>
      </c>
      <c r="H107" s="112"/>
      <c r="I107" s="10"/>
      <c r="J107" s="10"/>
      <c r="K107" s="10"/>
      <c r="L107" s="10"/>
      <c r="M107" s="10"/>
    </row>
    <row r="108" spans="1:13" ht="30" x14ac:dyDescent="0.25">
      <c r="A108" s="7"/>
      <c r="B108" s="58"/>
      <c r="C108" s="58"/>
      <c r="D108" s="25" t="s">
        <v>13</v>
      </c>
      <c r="E108" s="24" t="s">
        <v>14</v>
      </c>
      <c r="F108" s="24" t="s">
        <v>14</v>
      </c>
      <c r="G108" s="24"/>
      <c r="H108" s="112"/>
      <c r="I108" s="10"/>
      <c r="J108" s="10"/>
      <c r="K108" s="10"/>
      <c r="L108" s="10"/>
      <c r="M108" s="10"/>
    </row>
    <row r="109" spans="1:13" ht="30" x14ac:dyDescent="0.25">
      <c r="A109" s="7"/>
      <c r="B109" s="58"/>
      <c r="C109" s="58"/>
      <c r="D109" s="25" t="s">
        <v>7</v>
      </c>
      <c r="E109" s="24" t="s">
        <v>14</v>
      </c>
      <c r="F109" s="24" t="s">
        <v>14</v>
      </c>
      <c r="G109" s="24"/>
      <c r="H109" s="112"/>
      <c r="I109" s="10"/>
      <c r="J109" s="10"/>
      <c r="K109" s="10"/>
      <c r="L109" s="10"/>
      <c r="M109" s="10"/>
    </row>
    <row r="110" spans="1:13" ht="30" x14ac:dyDescent="0.25">
      <c r="A110" s="7"/>
      <c r="B110" s="59"/>
      <c r="C110" s="59"/>
      <c r="D110" s="25" t="s">
        <v>8</v>
      </c>
      <c r="E110" s="24" t="s">
        <v>14</v>
      </c>
      <c r="F110" s="24" t="s">
        <v>14</v>
      </c>
      <c r="G110" s="24"/>
      <c r="H110" s="146"/>
      <c r="I110" s="10"/>
      <c r="J110" s="10"/>
      <c r="K110" s="10"/>
      <c r="L110" s="10"/>
      <c r="M110" s="10"/>
    </row>
    <row r="111" spans="1:13" x14ac:dyDescent="0.25">
      <c r="A111" s="3"/>
      <c r="B111" s="57" t="s">
        <v>2</v>
      </c>
      <c r="C111" s="57" t="s">
        <v>57</v>
      </c>
      <c r="D111" s="23" t="s">
        <v>3</v>
      </c>
      <c r="E111" s="34">
        <f>E112</f>
        <v>0</v>
      </c>
      <c r="F111" s="34">
        <f>F112</f>
        <v>0</v>
      </c>
      <c r="G111" s="34">
        <v>0</v>
      </c>
      <c r="H111" s="110"/>
    </row>
    <row r="112" spans="1:13" ht="30" x14ac:dyDescent="0.25">
      <c r="A112" s="3"/>
      <c r="B112" s="58"/>
      <c r="C112" s="58"/>
      <c r="D112" s="25" t="s">
        <v>12</v>
      </c>
      <c r="E112" s="24">
        <v>0</v>
      </c>
      <c r="F112" s="24">
        <v>0</v>
      </c>
      <c r="G112" s="34">
        <v>0</v>
      </c>
      <c r="H112" s="55"/>
    </row>
    <row r="113" spans="1:8" ht="30" x14ac:dyDescent="0.25">
      <c r="A113" s="3"/>
      <c r="B113" s="58"/>
      <c r="C113" s="58"/>
      <c r="D113" s="25" t="s">
        <v>13</v>
      </c>
      <c r="E113" s="24" t="s">
        <v>14</v>
      </c>
      <c r="F113" s="24" t="s">
        <v>14</v>
      </c>
      <c r="G113" s="34"/>
      <c r="H113" s="55"/>
    </row>
    <row r="114" spans="1:8" ht="30" x14ac:dyDescent="0.25">
      <c r="A114" s="3"/>
      <c r="B114" s="58"/>
      <c r="C114" s="58"/>
      <c r="D114" s="25" t="s">
        <v>7</v>
      </c>
      <c r="E114" s="24" t="s">
        <v>14</v>
      </c>
      <c r="F114" s="24" t="s">
        <v>14</v>
      </c>
      <c r="G114" s="24"/>
      <c r="H114" s="55"/>
    </row>
    <row r="115" spans="1:8" ht="30" x14ac:dyDescent="0.25">
      <c r="A115" s="3"/>
      <c r="B115" s="59"/>
      <c r="C115" s="59"/>
      <c r="D115" s="25" t="s">
        <v>8</v>
      </c>
      <c r="E115" s="24" t="s">
        <v>14</v>
      </c>
      <c r="F115" s="24" t="s">
        <v>14</v>
      </c>
      <c r="G115" s="24"/>
      <c r="H115" s="56"/>
    </row>
    <row r="116" spans="1:8" x14ac:dyDescent="0.25">
      <c r="A116" s="14"/>
      <c r="B116" s="57" t="s">
        <v>2</v>
      </c>
      <c r="C116" s="57" t="s">
        <v>58</v>
      </c>
      <c r="D116" s="23" t="s">
        <v>3</v>
      </c>
      <c r="E116" s="34">
        <f>E117</f>
        <v>0</v>
      </c>
      <c r="F116" s="34">
        <f>F117</f>
        <v>0</v>
      </c>
      <c r="G116" s="34">
        <v>0</v>
      </c>
      <c r="H116" s="110"/>
    </row>
    <row r="117" spans="1:8" ht="30" x14ac:dyDescent="0.25">
      <c r="A117" s="14"/>
      <c r="B117" s="58"/>
      <c r="C117" s="58"/>
      <c r="D117" s="25" t="s">
        <v>12</v>
      </c>
      <c r="E117" s="24">
        <v>0</v>
      </c>
      <c r="F117" s="24">
        <v>0</v>
      </c>
      <c r="G117" s="34">
        <v>0</v>
      </c>
      <c r="H117" s="55"/>
    </row>
    <row r="118" spans="1:8" ht="30" x14ac:dyDescent="0.25">
      <c r="A118" s="14"/>
      <c r="B118" s="58"/>
      <c r="C118" s="58"/>
      <c r="D118" s="25" t="s">
        <v>13</v>
      </c>
      <c r="E118" s="24" t="s">
        <v>14</v>
      </c>
      <c r="F118" s="24" t="s">
        <v>14</v>
      </c>
      <c r="G118" s="34"/>
      <c r="H118" s="55"/>
    </row>
    <row r="119" spans="1:8" ht="30" x14ac:dyDescent="0.25">
      <c r="A119" s="14"/>
      <c r="B119" s="58"/>
      <c r="C119" s="58"/>
      <c r="D119" s="25" t="s">
        <v>7</v>
      </c>
      <c r="E119" s="24" t="s">
        <v>14</v>
      </c>
      <c r="F119" s="24" t="s">
        <v>14</v>
      </c>
      <c r="G119" s="24"/>
      <c r="H119" s="55"/>
    </row>
    <row r="120" spans="1:8" ht="63.75" customHeight="1" x14ac:dyDescent="0.25">
      <c r="A120" s="14"/>
      <c r="B120" s="59"/>
      <c r="C120" s="59"/>
      <c r="D120" s="25" t="s">
        <v>8</v>
      </c>
      <c r="E120" s="24" t="s">
        <v>14</v>
      </c>
      <c r="F120" s="24" t="s">
        <v>14</v>
      </c>
      <c r="G120" s="24"/>
      <c r="H120" s="56"/>
    </row>
    <row r="121" spans="1:8" x14ac:dyDescent="0.25">
      <c r="A121" s="17"/>
      <c r="B121" s="57" t="s">
        <v>2</v>
      </c>
      <c r="C121" s="57" t="s">
        <v>132</v>
      </c>
      <c r="D121" s="23" t="s">
        <v>3</v>
      </c>
      <c r="E121" s="24">
        <f>SUM(E122:E123)</f>
        <v>7208473.6200000001</v>
      </c>
      <c r="F121" s="24">
        <f>SUM(F122:F123)</f>
        <v>287120.53000000003</v>
      </c>
      <c r="G121" s="34">
        <f>F121/E121*100</f>
        <v>3.983097464675192</v>
      </c>
      <c r="H121" s="54" t="s">
        <v>95</v>
      </c>
    </row>
    <row r="122" spans="1:8" ht="30" x14ac:dyDescent="0.25">
      <c r="A122" s="17"/>
      <c r="B122" s="58"/>
      <c r="C122" s="58"/>
      <c r="D122" s="25" t="s">
        <v>12</v>
      </c>
      <c r="E122" s="24">
        <v>118473.62</v>
      </c>
      <c r="F122" s="24">
        <v>118473.62</v>
      </c>
      <c r="G122" s="34">
        <f>F122/E122*100</f>
        <v>100</v>
      </c>
      <c r="H122" s="55"/>
    </row>
    <row r="123" spans="1:8" ht="30" x14ac:dyDescent="0.25">
      <c r="A123" s="17"/>
      <c r="B123" s="58"/>
      <c r="C123" s="58"/>
      <c r="D123" s="25" t="s">
        <v>13</v>
      </c>
      <c r="E123" s="24">
        <v>7090000</v>
      </c>
      <c r="F123" s="24">
        <v>168646.91</v>
      </c>
      <c r="G123" s="34">
        <f>F123/E123*100</f>
        <v>2.3786588152327219</v>
      </c>
      <c r="H123" s="55"/>
    </row>
    <row r="124" spans="1:8" ht="30" x14ac:dyDescent="0.25">
      <c r="A124" s="17"/>
      <c r="B124" s="58"/>
      <c r="C124" s="58"/>
      <c r="D124" s="25" t="s">
        <v>7</v>
      </c>
      <c r="E124" s="24"/>
      <c r="F124" s="24"/>
      <c r="G124" s="24"/>
      <c r="H124" s="55"/>
    </row>
    <row r="125" spans="1:8" ht="30" x14ac:dyDescent="0.25">
      <c r="A125" s="17"/>
      <c r="B125" s="59"/>
      <c r="C125" s="59"/>
      <c r="D125" s="25" t="s">
        <v>8</v>
      </c>
      <c r="E125" s="24"/>
      <c r="F125" s="24"/>
      <c r="G125" s="24"/>
      <c r="H125" s="56"/>
    </row>
    <row r="126" spans="1:8" x14ac:dyDescent="0.25">
      <c r="A126" s="3"/>
      <c r="B126" s="74" t="s">
        <v>29</v>
      </c>
      <c r="C126" s="66" t="s">
        <v>45</v>
      </c>
      <c r="D126" s="23" t="s">
        <v>3</v>
      </c>
      <c r="E126" s="24">
        <f>E127</f>
        <v>1562034.82</v>
      </c>
      <c r="F126" s="24">
        <f>F127</f>
        <v>1562034.82</v>
      </c>
      <c r="G126" s="24">
        <f>F126/E126*100</f>
        <v>100</v>
      </c>
      <c r="H126" s="54"/>
    </row>
    <row r="127" spans="1:8" ht="30" x14ac:dyDescent="0.25">
      <c r="A127" s="3"/>
      <c r="B127" s="75"/>
      <c r="C127" s="67"/>
      <c r="D127" s="25" t="s">
        <v>12</v>
      </c>
      <c r="E127" s="24">
        <f>E137+E132</f>
        <v>1562034.82</v>
      </c>
      <c r="F127" s="24">
        <f>F137+F132</f>
        <v>1562034.82</v>
      </c>
      <c r="G127" s="24">
        <f>F127/E127*100</f>
        <v>100</v>
      </c>
      <c r="H127" s="55"/>
    </row>
    <row r="128" spans="1:8" ht="30" x14ac:dyDescent="0.25">
      <c r="A128" s="3"/>
      <c r="B128" s="75"/>
      <c r="C128" s="67"/>
      <c r="D128" s="25" t="s">
        <v>13</v>
      </c>
      <c r="E128" s="24">
        <v>0</v>
      </c>
      <c r="F128" s="24">
        <v>0</v>
      </c>
      <c r="G128" s="24">
        <v>0</v>
      </c>
      <c r="H128" s="55"/>
    </row>
    <row r="129" spans="1:9" ht="30" x14ac:dyDescent="0.25">
      <c r="A129" s="3"/>
      <c r="B129" s="75"/>
      <c r="C129" s="67"/>
      <c r="D129" s="25" t="s">
        <v>7</v>
      </c>
      <c r="E129" s="24">
        <v>0</v>
      </c>
      <c r="F129" s="24">
        <v>0</v>
      </c>
      <c r="G129" s="24">
        <v>0</v>
      </c>
      <c r="H129" s="55"/>
    </row>
    <row r="130" spans="1:9" ht="60" customHeight="1" x14ac:dyDescent="0.25">
      <c r="A130" s="3"/>
      <c r="B130" s="76"/>
      <c r="C130" s="68"/>
      <c r="D130" s="25" t="s">
        <v>8</v>
      </c>
      <c r="E130" s="24" t="s">
        <v>14</v>
      </c>
      <c r="F130" s="24" t="s">
        <v>14</v>
      </c>
      <c r="G130" s="24"/>
      <c r="H130" s="56"/>
    </row>
    <row r="131" spans="1:9" x14ac:dyDescent="0.25">
      <c r="A131" s="3"/>
      <c r="B131" s="57" t="s">
        <v>21</v>
      </c>
      <c r="C131" s="57" t="s">
        <v>46</v>
      </c>
      <c r="D131" s="23" t="s">
        <v>3</v>
      </c>
      <c r="E131" s="24">
        <f>E132</f>
        <v>1556634.82</v>
      </c>
      <c r="F131" s="24">
        <f>F132</f>
        <v>1556634.82</v>
      </c>
      <c r="G131" s="24">
        <f>F131/E131*100</f>
        <v>100</v>
      </c>
      <c r="H131" s="109" t="s">
        <v>101</v>
      </c>
      <c r="I131" s="73"/>
    </row>
    <row r="132" spans="1:9" ht="30" x14ac:dyDescent="0.25">
      <c r="A132" s="3"/>
      <c r="B132" s="58"/>
      <c r="C132" s="58"/>
      <c r="D132" s="25" t="s">
        <v>12</v>
      </c>
      <c r="E132" s="24">
        <v>1556634.82</v>
      </c>
      <c r="F132" s="24">
        <v>1556634.82</v>
      </c>
      <c r="G132" s="24">
        <f>F132/E132*100</f>
        <v>100</v>
      </c>
      <c r="H132" s="107"/>
      <c r="I132" s="73"/>
    </row>
    <row r="133" spans="1:9" ht="30" x14ac:dyDescent="0.25">
      <c r="A133" s="3"/>
      <c r="B133" s="58"/>
      <c r="C133" s="58"/>
      <c r="D133" s="25" t="s">
        <v>13</v>
      </c>
      <c r="E133" s="24" t="s">
        <v>14</v>
      </c>
      <c r="F133" s="24" t="s">
        <v>14</v>
      </c>
      <c r="G133" s="24"/>
      <c r="H133" s="107"/>
      <c r="I133" s="73"/>
    </row>
    <row r="134" spans="1:9" ht="30" x14ac:dyDescent="0.25">
      <c r="A134" s="3"/>
      <c r="B134" s="58"/>
      <c r="C134" s="58"/>
      <c r="D134" s="25" t="s">
        <v>7</v>
      </c>
      <c r="E134" s="24" t="s">
        <v>14</v>
      </c>
      <c r="F134" s="24" t="s">
        <v>14</v>
      </c>
      <c r="G134" s="24"/>
      <c r="H134" s="107"/>
      <c r="I134" s="73"/>
    </row>
    <row r="135" spans="1:9" ht="30" x14ac:dyDescent="0.25">
      <c r="A135" s="3"/>
      <c r="B135" s="58"/>
      <c r="C135" s="58"/>
      <c r="D135" s="25" t="s">
        <v>8</v>
      </c>
      <c r="E135" s="24" t="s">
        <v>14</v>
      </c>
      <c r="F135" s="24" t="s">
        <v>14</v>
      </c>
      <c r="G135" s="24"/>
      <c r="H135" s="107"/>
      <c r="I135" s="73"/>
    </row>
    <row r="136" spans="1:9" x14ac:dyDescent="0.25">
      <c r="A136" s="3"/>
      <c r="B136" s="57" t="s">
        <v>2</v>
      </c>
      <c r="C136" s="57" t="s">
        <v>89</v>
      </c>
      <c r="D136" s="23" t="s">
        <v>3</v>
      </c>
      <c r="E136" s="46">
        <f>E137</f>
        <v>5400</v>
      </c>
      <c r="F136" s="46">
        <f>F137</f>
        <v>5400</v>
      </c>
      <c r="G136" s="24">
        <f>F136/E136*100</f>
        <v>100</v>
      </c>
      <c r="H136" s="54" t="s">
        <v>102</v>
      </c>
    </row>
    <row r="137" spans="1:9" ht="30" x14ac:dyDescent="0.25">
      <c r="A137" s="3"/>
      <c r="B137" s="58"/>
      <c r="C137" s="58"/>
      <c r="D137" s="25" t="s">
        <v>12</v>
      </c>
      <c r="E137" s="46">
        <v>5400</v>
      </c>
      <c r="F137" s="46">
        <v>5400</v>
      </c>
      <c r="G137" s="24">
        <f>F137/E137*100</f>
        <v>100</v>
      </c>
      <c r="H137" s="55"/>
    </row>
    <row r="138" spans="1:9" ht="30" x14ac:dyDescent="0.25">
      <c r="A138" s="3"/>
      <c r="B138" s="58"/>
      <c r="C138" s="58"/>
      <c r="D138" s="25" t="s">
        <v>13</v>
      </c>
      <c r="E138" s="24" t="s">
        <v>14</v>
      </c>
      <c r="F138" s="24" t="s">
        <v>14</v>
      </c>
      <c r="G138" s="24"/>
      <c r="H138" s="55"/>
    </row>
    <row r="139" spans="1:9" ht="30" x14ac:dyDescent="0.25">
      <c r="A139" s="3"/>
      <c r="B139" s="58"/>
      <c r="C139" s="58"/>
      <c r="D139" s="25" t="s">
        <v>7</v>
      </c>
      <c r="E139" s="24" t="s">
        <v>14</v>
      </c>
      <c r="F139" s="24" t="s">
        <v>14</v>
      </c>
      <c r="G139" s="24"/>
      <c r="H139" s="55"/>
    </row>
    <row r="140" spans="1:9" ht="30" x14ac:dyDescent="0.25">
      <c r="A140" s="3"/>
      <c r="B140" s="59"/>
      <c r="C140" s="59"/>
      <c r="D140" s="25" t="s">
        <v>8</v>
      </c>
      <c r="E140" s="24" t="s">
        <v>14</v>
      </c>
      <c r="F140" s="24" t="s">
        <v>14</v>
      </c>
      <c r="G140" s="24"/>
      <c r="H140" s="55"/>
    </row>
    <row r="141" spans="1:9" x14ac:dyDescent="0.25">
      <c r="A141" s="3"/>
      <c r="B141" s="74" t="s">
        <v>5</v>
      </c>
      <c r="C141" s="74" t="s">
        <v>60</v>
      </c>
      <c r="D141" s="23" t="s">
        <v>3</v>
      </c>
      <c r="E141" s="24">
        <f>E146+E151+E156+E161+E171</f>
        <v>458122.6</v>
      </c>
      <c r="F141" s="24">
        <f>F146+F151+F156+F161+F171</f>
        <v>458122.19999999995</v>
      </c>
      <c r="G141" s="24">
        <f>F141/E141*100</f>
        <v>99.999912687127861</v>
      </c>
      <c r="H141" s="108"/>
    </row>
    <row r="142" spans="1:9" ht="30" x14ac:dyDescent="0.25">
      <c r="A142" s="3"/>
      <c r="B142" s="75"/>
      <c r="C142" s="75"/>
      <c r="D142" s="25" t="s">
        <v>12</v>
      </c>
      <c r="E142" s="24">
        <f>E147+E152+E157+E162+E172</f>
        <v>458122.6</v>
      </c>
      <c r="F142" s="24">
        <f>F147+F152+F157+F162+F172</f>
        <v>458122.19999999995</v>
      </c>
      <c r="G142" s="24">
        <f>F142/E142*100</f>
        <v>99.999912687127861</v>
      </c>
      <c r="H142" s="108"/>
    </row>
    <row r="143" spans="1:9" ht="30" x14ac:dyDescent="0.25">
      <c r="A143" s="3"/>
      <c r="B143" s="75"/>
      <c r="C143" s="75"/>
      <c r="D143" s="25" t="s">
        <v>13</v>
      </c>
      <c r="E143" s="24">
        <v>0</v>
      </c>
      <c r="F143" s="24">
        <v>0</v>
      </c>
      <c r="G143" s="24">
        <v>0</v>
      </c>
      <c r="H143" s="108"/>
    </row>
    <row r="144" spans="1:9" ht="30" x14ac:dyDescent="0.25">
      <c r="A144" s="3"/>
      <c r="B144" s="75"/>
      <c r="C144" s="75"/>
      <c r="D144" s="25" t="s">
        <v>7</v>
      </c>
      <c r="E144" s="24">
        <v>0</v>
      </c>
      <c r="F144" s="24">
        <v>0</v>
      </c>
      <c r="G144" s="24">
        <v>0</v>
      </c>
      <c r="H144" s="108"/>
    </row>
    <row r="145" spans="1:8" ht="30" x14ac:dyDescent="0.25">
      <c r="A145" s="3"/>
      <c r="B145" s="76"/>
      <c r="C145" s="76"/>
      <c r="D145" s="25" t="s">
        <v>8</v>
      </c>
      <c r="E145" s="24" t="s">
        <v>14</v>
      </c>
      <c r="F145" s="24" t="s">
        <v>14</v>
      </c>
      <c r="G145" s="24"/>
      <c r="H145" s="108"/>
    </row>
    <row r="146" spans="1:8" x14ac:dyDescent="0.25">
      <c r="A146" s="3"/>
      <c r="B146" s="57" t="s">
        <v>2</v>
      </c>
      <c r="C146" s="57" t="s">
        <v>80</v>
      </c>
      <c r="D146" s="23" t="s">
        <v>3</v>
      </c>
      <c r="E146" s="24">
        <f>E147</f>
        <v>0</v>
      </c>
      <c r="F146" s="24">
        <f>F147</f>
        <v>0</v>
      </c>
      <c r="G146" s="24">
        <f>G147</f>
        <v>0</v>
      </c>
      <c r="H146" s="54"/>
    </row>
    <row r="147" spans="1:8" ht="30" x14ac:dyDescent="0.25">
      <c r="A147" s="3"/>
      <c r="B147" s="58"/>
      <c r="C147" s="58"/>
      <c r="D147" s="25" t="s">
        <v>12</v>
      </c>
      <c r="E147" s="24">
        <v>0</v>
      </c>
      <c r="F147" s="24">
        <v>0</v>
      </c>
      <c r="G147" s="24">
        <v>0</v>
      </c>
      <c r="H147" s="55"/>
    </row>
    <row r="148" spans="1:8" ht="30" x14ac:dyDescent="0.25">
      <c r="A148" s="3"/>
      <c r="B148" s="58"/>
      <c r="C148" s="58"/>
      <c r="D148" s="25" t="s">
        <v>13</v>
      </c>
      <c r="E148" s="24" t="s">
        <v>14</v>
      </c>
      <c r="F148" s="24" t="s">
        <v>14</v>
      </c>
      <c r="G148" s="24"/>
      <c r="H148" s="55"/>
    </row>
    <row r="149" spans="1:8" ht="30" x14ac:dyDescent="0.25">
      <c r="A149" s="3"/>
      <c r="B149" s="58"/>
      <c r="C149" s="58"/>
      <c r="D149" s="25" t="s">
        <v>7</v>
      </c>
      <c r="E149" s="24" t="s">
        <v>14</v>
      </c>
      <c r="F149" s="24" t="s">
        <v>14</v>
      </c>
      <c r="G149" s="24"/>
      <c r="H149" s="55"/>
    </row>
    <row r="150" spans="1:8" ht="30" x14ac:dyDescent="0.25">
      <c r="A150" s="3"/>
      <c r="B150" s="59"/>
      <c r="C150" s="59"/>
      <c r="D150" s="25" t="s">
        <v>8</v>
      </c>
      <c r="E150" s="24" t="s">
        <v>14</v>
      </c>
      <c r="F150" s="24" t="s">
        <v>14</v>
      </c>
      <c r="G150" s="24"/>
      <c r="H150" s="56"/>
    </row>
    <row r="151" spans="1:8" x14ac:dyDescent="0.25">
      <c r="A151" s="17"/>
      <c r="B151" s="57" t="s">
        <v>2</v>
      </c>
      <c r="C151" s="57" t="s">
        <v>75</v>
      </c>
      <c r="D151" s="23" t="s">
        <v>3</v>
      </c>
      <c r="E151" s="24">
        <f>E152</f>
        <v>0</v>
      </c>
      <c r="F151" s="24">
        <f>F152</f>
        <v>0</v>
      </c>
      <c r="G151" s="24">
        <f>G152</f>
        <v>0</v>
      </c>
      <c r="H151" s="51"/>
    </row>
    <row r="152" spans="1:8" ht="30" x14ac:dyDescent="0.25">
      <c r="A152" s="17"/>
      <c r="B152" s="58"/>
      <c r="C152" s="58"/>
      <c r="D152" s="25" t="s">
        <v>12</v>
      </c>
      <c r="E152" s="24">
        <v>0</v>
      </c>
      <c r="F152" s="24">
        <v>0</v>
      </c>
      <c r="G152" s="24">
        <v>0</v>
      </c>
      <c r="H152" s="52"/>
    </row>
    <row r="153" spans="1:8" ht="30" x14ac:dyDescent="0.25">
      <c r="A153" s="17"/>
      <c r="B153" s="58"/>
      <c r="C153" s="58"/>
      <c r="D153" s="25" t="s">
        <v>13</v>
      </c>
      <c r="E153" s="24" t="s">
        <v>14</v>
      </c>
      <c r="F153" s="24" t="s">
        <v>14</v>
      </c>
      <c r="G153" s="24"/>
      <c r="H153" s="52"/>
    </row>
    <row r="154" spans="1:8" ht="30" x14ac:dyDescent="0.25">
      <c r="A154" s="17"/>
      <c r="B154" s="58"/>
      <c r="C154" s="58"/>
      <c r="D154" s="25" t="s">
        <v>7</v>
      </c>
      <c r="E154" s="24" t="s">
        <v>14</v>
      </c>
      <c r="F154" s="24" t="s">
        <v>14</v>
      </c>
      <c r="G154" s="24"/>
      <c r="H154" s="52"/>
    </row>
    <row r="155" spans="1:8" ht="30" x14ac:dyDescent="0.25">
      <c r="A155" s="17"/>
      <c r="B155" s="59"/>
      <c r="C155" s="59"/>
      <c r="D155" s="25" t="s">
        <v>8</v>
      </c>
      <c r="E155" s="24" t="s">
        <v>14</v>
      </c>
      <c r="F155" s="24" t="s">
        <v>14</v>
      </c>
      <c r="G155" s="24"/>
      <c r="H155" s="52"/>
    </row>
    <row r="156" spans="1:8" x14ac:dyDescent="0.25">
      <c r="A156" s="17"/>
      <c r="B156" s="57" t="s">
        <v>2</v>
      </c>
      <c r="C156" s="57" t="s">
        <v>76</v>
      </c>
      <c r="D156" s="23" t="s">
        <v>3</v>
      </c>
      <c r="E156" s="24">
        <f>E157</f>
        <v>0</v>
      </c>
      <c r="F156" s="24">
        <f>F157</f>
        <v>0</v>
      </c>
      <c r="G156" s="24">
        <f>G157</f>
        <v>0</v>
      </c>
      <c r="H156" s="51"/>
    </row>
    <row r="157" spans="1:8" ht="30" x14ac:dyDescent="0.25">
      <c r="A157" s="17"/>
      <c r="B157" s="58"/>
      <c r="C157" s="58"/>
      <c r="D157" s="25" t="s">
        <v>12</v>
      </c>
      <c r="E157" s="24">
        <v>0</v>
      </c>
      <c r="F157" s="24">
        <v>0</v>
      </c>
      <c r="G157" s="24">
        <v>0</v>
      </c>
      <c r="H157" s="52"/>
    </row>
    <row r="158" spans="1:8" ht="30" x14ac:dyDescent="0.25">
      <c r="A158" s="17"/>
      <c r="B158" s="58"/>
      <c r="C158" s="58"/>
      <c r="D158" s="25" t="s">
        <v>13</v>
      </c>
      <c r="E158" s="24" t="s">
        <v>14</v>
      </c>
      <c r="F158" s="24" t="s">
        <v>14</v>
      </c>
      <c r="G158" s="24"/>
      <c r="H158" s="52"/>
    </row>
    <row r="159" spans="1:8" ht="30" x14ac:dyDescent="0.25">
      <c r="A159" s="17"/>
      <c r="B159" s="58"/>
      <c r="C159" s="58"/>
      <c r="D159" s="25" t="s">
        <v>7</v>
      </c>
      <c r="E159" s="24" t="s">
        <v>14</v>
      </c>
      <c r="F159" s="24" t="s">
        <v>14</v>
      </c>
      <c r="G159" s="24"/>
      <c r="H159" s="52"/>
    </row>
    <row r="160" spans="1:8" ht="30" x14ac:dyDescent="0.25">
      <c r="A160" s="17"/>
      <c r="B160" s="59"/>
      <c r="C160" s="59"/>
      <c r="D160" s="25" t="s">
        <v>8</v>
      </c>
      <c r="E160" s="24" t="s">
        <v>14</v>
      </c>
      <c r="F160" s="24" t="s">
        <v>14</v>
      </c>
      <c r="G160" s="24"/>
      <c r="H160" s="53"/>
    </row>
    <row r="161" spans="1:9" x14ac:dyDescent="0.25">
      <c r="A161" s="17"/>
      <c r="B161" s="57" t="s">
        <v>2</v>
      </c>
      <c r="C161" s="57" t="s">
        <v>77</v>
      </c>
      <c r="D161" s="23" t="s">
        <v>3</v>
      </c>
      <c r="E161" s="24">
        <f>E162</f>
        <v>413770</v>
      </c>
      <c r="F161" s="24">
        <f>F162</f>
        <v>413769.6</v>
      </c>
      <c r="G161" s="24">
        <f>F161/E161*100</f>
        <v>99.999903327935797</v>
      </c>
      <c r="H161" s="54" t="s">
        <v>98</v>
      </c>
    </row>
    <row r="162" spans="1:9" ht="30" x14ac:dyDescent="0.25">
      <c r="A162" s="17"/>
      <c r="B162" s="58"/>
      <c r="C162" s="58"/>
      <c r="D162" s="25" t="s">
        <v>12</v>
      </c>
      <c r="E162" s="24">
        <v>413770</v>
      </c>
      <c r="F162" s="24">
        <v>413769.6</v>
      </c>
      <c r="G162" s="24">
        <f>F162/E162*100</f>
        <v>99.999903327935797</v>
      </c>
      <c r="H162" s="55"/>
    </row>
    <row r="163" spans="1:9" ht="30" x14ac:dyDescent="0.25">
      <c r="A163" s="17"/>
      <c r="B163" s="58"/>
      <c r="C163" s="58"/>
      <c r="D163" s="25" t="s">
        <v>13</v>
      </c>
      <c r="E163" s="24" t="s">
        <v>14</v>
      </c>
      <c r="F163" s="24" t="s">
        <v>14</v>
      </c>
      <c r="G163" s="24"/>
      <c r="H163" s="55"/>
    </row>
    <row r="164" spans="1:9" ht="30" x14ac:dyDescent="0.25">
      <c r="A164" s="17"/>
      <c r="B164" s="58"/>
      <c r="C164" s="58"/>
      <c r="D164" s="25" t="s">
        <v>7</v>
      </c>
      <c r="E164" s="24" t="s">
        <v>14</v>
      </c>
      <c r="F164" s="24" t="s">
        <v>14</v>
      </c>
      <c r="G164" s="24"/>
      <c r="H164" s="55"/>
    </row>
    <row r="165" spans="1:9" ht="30" x14ac:dyDescent="0.25">
      <c r="A165" s="17"/>
      <c r="B165" s="59"/>
      <c r="C165" s="59"/>
      <c r="D165" s="25" t="s">
        <v>8</v>
      </c>
      <c r="E165" s="24" t="s">
        <v>14</v>
      </c>
      <c r="F165" s="24" t="s">
        <v>14</v>
      </c>
      <c r="G165" s="24"/>
      <c r="H165" s="56"/>
    </row>
    <row r="166" spans="1:9" x14ac:dyDescent="0.25">
      <c r="A166" s="17"/>
      <c r="B166" s="57" t="s">
        <v>2</v>
      </c>
      <c r="C166" s="57" t="s">
        <v>78</v>
      </c>
      <c r="D166" s="23" t="s">
        <v>3</v>
      </c>
      <c r="E166" s="24" t="s">
        <v>14</v>
      </c>
      <c r="F166" s="24" t="s">
        <v>14</v>
      </c>
      <c r="G166" s="24"/>
      <c r="H166" s="52"/>
    </row>
    <row r="167" spans="1:9" ht="30" x14ac:dyDescent="0.25">
      <c r="A167" s="17"/>
      <c r="B167" s="58"/>
      <c r="C167" s="58"/>
      <c r="D167" s="25" t="s">
        <v>12</v>
      </c>
      <c r="E167" s="24" t="s">
        <v>14</v>
      </c>
      <c r="F167" s="24" t="s">
        <v>14</v>
      </c>
      <c r="G167" s="24"/>
      <c r="H167" s="52"/>
    </row>
    <row r="168" spans="1:9" ht="30" x14ac:dyDescent="0.25">
      <c r="A168" s="17"/>
      <c r="B168" s="58"/>
      <c r="C168" s="58"/>
      <c r="D168" s="25" t="s">
        <v>13</v>
      </c>
      <c r="E168" s="24" t="s">
        <v>14</v>
      </c>
      <c r="F168" s="24" t="s">
        <v>14</v>
      </c>
      <c r="G168" s="24"/>
      <c r="H168" s="52"/>
    </row>
    <row r="169" spans="1:9" ht="30" x14ac:dyDescent="0.25">
      <c r="A169" s="17"/>
      <c r="B169" s="58"/>
      <c r="C169" s="58"/>
      <c r="D169" s="25" t="s">
        <v>7</v>
      </c>
      <c r="E169" s="24" t="s">
        <v>14</v>
      </c>
      <c r="F169" s="24" t="s">
        <v>14</v>
      </c>
      <c r="G169" s="24"/>
      <c r="H169" s="52"/>
    </row>
    <row r="170" spans="1:9" ht="30" x14ac:dyDescent="0.25">
      <c r="A170" s="17"/>
      <c r="B170" s="59"/>
      <c r="C170" s="59"/>
      <c r="D170" s="25" t="s">
        <v>8</v>
      </c>
      <c r="E170" s="24" t="s">
        <v>14</v>
      </c>
      <c r="F170" s="24" t="s">
        <v>14</v>
      </c>
      <c r="G170" s="24"/>
      <c r="H170" s="53"/>
    </row>
    <row r="171" spans="1:9" x14ac:dyDescent="0.25">
      <c r="A171" s="17"/>
      <c r="B171" s="57" t="s">
        <v>2</v>
      </c>
      <c r="C171" s="57" t="s">
        <v>79</v>
      </c>
      <c r="D171" s="23" t="s">
        <v>3</v>
      </c>
      <c r="E171" s="24">
        <f>E172</f>
        <v>44352.6</v>
      </c>
      <c r="F171" s="24">
        <f>F172</f>
        <v>44352.6</v>
      </c>
      <c r="G171" s="24">
        <f>F171/E171*100</f>
        <v>100</v>
      </c>
      <c r="H171" s="55" t="s">
        <v>97</v>
      </c>
    </row>
    <row r="172" spans="1:9" ht="30" x14ac:dyDescent="0.25">
      <c r="A172" s="17"/>
      <c r="B172" s="58"/>
      <c r="C172" s="58"/>
      <c r="D172" s="25" t="s">
        <v>12</v>
      </c>
      <c r="E172" s="24">
        <v>44352.6</v>
      </c>
      <c r="F172" s="24">
        <v>44352.6</v>
      </c>
      <c r="G172" s="24">
        <f>F172/E172*100</f>
        <v>100</v>
      </c>
      <c r="H172" s="55"/>
    </row>
    <row r="173" spans="1:9" ht="30" x14ac:dyDescent="0.25">
      <c r="A173" s="17"/>
      <c r="B173" s="58"/>
      <c r="C173" s="58"/>
      <c r="D173" s="25" t="s">
        <v>13</v>
      </c>
      <c r="E173" s="24" t="s">
        <v>14</v>
      </c>
      <c r="F173" s="24" t="s">
        <v>14</v>
      </c>
      <c r="G173" s="24"/>
      <c r="H173" s="55"/>
    </row>
    <row r="174" spans="1:9" ht="30" x14ac:dyDescent="0.25">
      <c r="A174" s="17"/>
      <c r="B174" s="58"/>
      <c r="C174" s="58"/>
      <c r="D174" s="25" t="s">
        <v>7</v>
      </c>
      <c r="E174" s="24" t="s">
        <v>14</v>
      </c>
      <c r="F174" s="24" t="s">
        <v>14</v>
      </c>
      <c r="G174" s="24"/>
      <c r="H174" s="55"/>
    </row>
    <row r="175" spans="1:9" ht="87.75" customHeight="1" x14ac:dyDescent="0.25">
      <c r="A175" s="17"/>
      <c r="B175" s="59"/>
      <c r="C175" s="59"/>
      <c r="D175" s="25" t="s">
        <v>8</v>
      </c>
      <c r="E175" s="24" t="s">
        <v>14</v>
      </c>
      <c r="F175" s="24" t="s">
        <v>14</v>
      </c>
      <c r="G175" s="24"/>
      <c r="H175" s="56"/>
    </row>
    <row r="176" spans="1:9" x14ac:dyDescent="0.25">
      <c r="A176" s="3"/>
      <c r="B176" s="74" t="s">
        <v>5</v>
      </c>
      <c r="C176" s="74" t="s">
        <v>70</v>
      </c>
      <c r="D176" s="23" t="s">
        <v>3</v>
      </c>
      <c r="E176" s="24">
        <f>E177+E178</f>
        <v>14847102.960000001</v>
      </c>
      <c r="F176" s="24">
        <f>F177+F178</f>
        <v>14732389.02</v>
      </c>
      <c r="G176" s="24">
        <f>F176/E176*100</f>
        <v>99.22736482457853</v>
      </c>
      <c r="H176" s="65" t="s">
        <v>109</v>
      </c>
      <c r="I176" s="77"/>
    </row>
    <row r="177" spans="1:9" ht="30" x14ac:dyDescent="0.25">
      <c r="A177" s="3"/>
      <c r="B177" s="75"/>
      <c r="C177" s="75"/>
      <c r="D177" s="25" t="s">
        <v>12</v>
      </c>
      <c r="E177" s="24">
        <v>857602.96</v>
      </c>
      <c r="F177" s="24">
        <v>857400.76</v>
      </c>
      <c r="G177" s="24">
        <f>F177/E177*100</f>
        <v>99.976422656003891</v>
      </c>
      <c r="H177" s="60"/>
      <c r="I177" s="78"/>
    </row>
    <row r="178" spans="1:9" ht="30" x14ac:dyDescent="0.25">
      <c r="A178" s="3"/>
      <c r="B178" s="75"/>
      <c r="C178" s="75"/>
      <c r="D178" s="25" t="s">
        <v>13</v>
      </c>
      <c r="E178" s="24">
        <v>13989500</v>
      </c>
      <c r="F178" s="24">
        <v>13874988.26</v>
      </c>
      <c r="G178" s="24">
        <f>F178/E178*100</f>
        <v>99.181445083812861</v>
      </c>
      <c r="H178" s="60"/>
      <c r="I178" s="78"/>
    </row>
    <row r="179" spans="1:9" ht="30" x14ac:dyDescent="0.25">
      <c r="A179" s="3"/>
      <c r="B179" s="75"/>
      <c r="C179" s="75"/>
      <c r="D179" s="25" t="s">
        <v>7</v>
      </c>
      <c r="E179" s="24">
        <v>0</v>
      </c>
      <c r="F179" s="24">
        <v>0</v>
      </c>
      <c r="G179" s="24">
        <v>0</v>
      </c>
      <c r="H179" s="60"/>
      <c r="I179" s="78"/>
    </row>
    <row r="180" spans="1:9" ht="239.25" customHeight="1" x14ac:dyDescent="0.25">
      <c r="A180" s="3"/>
      <c r="B180" s="76"/>
      <c r="C180" s="76"/>
      <c r="D180" s="25" t="s">
        <v>8</v>
      </c>
      <c r="E180" s="24" t="s">
        <v>14</v>
      </c>
      <c r="F180" s="24" t="s">
        <v>14</v>
      </c>
      <c r="G180" s="24"/>
      <c r="H180" s="61"/>
      <c r="I180" s="79"/>
    </row>
    <row r="181" spans="1:9" ht="36.75" customHeight="1" x14ac:dyDescent="0.25">
      <c r="A181" s="104"/>
      <c r="B181" s="74" t="s">
        <v>5</v>
      </c>
      <c r="C181" s="74" t="s">
        <v>61</v>
      </c>
      <c r="D181" s="23" t="s">
        <v>3</v>
      </c>
      <c r="E181" s="24">
        <f>E182+E183</f>
        <v>16580755.33</v>
      </c>
      <c r="F181" s="24">
        <f>F182+F183</f>
        <v>10871978.34</v>
      </c>
      <c r="G181" s="24">
        <f t="shared" ref="G181:G187" si="7">F181/E181*100</f>
        <v>65.569861707862259</v>
      </c>
      <c r="H181" s="107"/>
    </row>
    <row r="182" spans="1:9" ht="30" x14ac:dyDescent="0.25">
      <c r="A182" s="104"/>
      <c r="B182" s="75"/>
      <c r="C182" s="75"/>
      <c r="D182" s="25" t="s">
        <v>12</v>
      </c>
      <c r="E182" s="24">
        <f>E187+E192+E197+E202+E207</f>
        <v>10000000</v>
      </c>
      <c r="F182" s="24">
        <f>F187+F192+F197+F202+F207</f>
        <v>4291223.01</v>
      </c>
      <c r="G182" s="24">
        <f t="shared" si="7"/>
        <v>42.912230099999995</v>
      </c>
      <c r="H182" s="107"/>
    </row>
    <row r="183" spans="1:9" ht="30" x14ac:dyDescent="0.25">
      <c r="A183" s="104"/>
      <c r="B183" s="75"/>
      <c r="C183" s="75"/>
      <c r="D183" s="25" t="s">
        <v>13</v>
      </c>
      <c r="E183" s="24">
        <f>E198</f>
        <v>6580755.3300000001</v>
      </c>
      <c r="F183" s="24">
        <f>F198</f>
        <v>6580755.3300000001</v>
      </c>
      <c r="G183" s="24">
        <v>0</v>
      </c>
      <c r="H183" s="107"/>
    </row>
    <row r="184" spans="1:9" ht="30" x14ac:dyDescent="0.25">
      <c r="A184" s="104"/>
      <c r="B184" s="75"/>
      <c r="C184" s="75"/>
      <c r="D184" s="25" t="s">
        <v>7</v>
      </c>
      <c r="E184" s="24">
        <v>0</v>
      </c>
      <c r="F184" s="24">
        <v>0</v>
      </c>
      <c r="G184" s="24">
        <v>0</v>
      </c>
      <c r="H184" s="107"/>
    </row>
    <row r="185" spans="1:9" ht="30" x14ac:dyDescent="0.25">
      <c r="A185" s="104"/>
      <c r="B185" s="76"/>
      <c r="C185" s="76"/>
      <c r="D185" s="25" t="s">
        <v>8</v>
      </c>
      <c r="E185" s="24" t="s">
        <v>14</v>
      </c>
      <c r="F185" s="24" t="s">
        <v>14</v>
      </c>
      <c r="G185" s="24"/>
      <c r="H185" s="69"/>
    </row>
    <row r="186" spans="1:9" x14ac:dyDescent="0.25">
      <c r="A186" s="104"/>
      <c r="B186" s="62" t="s">
        <v>2</v>
      </c>
      <c r="C186" s="57" t="s">
        <v>30</v>
      </c>
      <c r="D186" s="23" t="s">
        <v>3</v>
      </c>
      <c r="E186" s="24">
        <f>E187</f>
        <v>7110086.46</v>
      </c>
      <c r="F186" s="24">
        <f>F187</f>
        <v>1401309.47</v>
      </c>
      <c r="G186" s="26">
        <f t="shared" si="7"/>
        <v>19.708754287075152</v>
      </c>
      <c r="H186" s="94" t="s">
        <v>103</v>
      </c>
    </row>
    <row r="187" spans="1:9" ht="30" x14ac:dyDescent="0.25">
      <c r="A187" s="104"/>
      <c r="B187" s="105"/>
      <c r="C187" s="58"/>
      <c r="D187" s="25" t="s">
        <v>12</v>
      </c>
      <c r="E187" s="24">
        <v>7110086.46</v>
      </c>
      <c r="F187" s="24">
        <v>1401309.47</v>
      </c>
      <c r="G187" s="26">
        <f t="shared" si="7"/>
        <v>19.708754287075152</v>
      </c>
      <c r="H187" s="95"/>
    </row>
    <row r="188" spans="1:9" ht="30" x14ac:dyDescent="0.25">
      <c r="A188" s="104"/>
      <c r="B188" s="105"/>
      <c r="C188" s="58"/>
      <c r="D188" s="25" t="s">
        <v>13</v>
      </c>
      <c r="E188" s="24" t="s">
        <v>14</v>
      </c>
      <c r="F188" s="24" t="s">
        <v>14</v>
      </c>
      <c r="G188" s="24"/>
      <c r="H188" s="95"/>
    </row>
    <row r="189" spans="1:9" ht="30" x14ac:dyDescent="0.25">
      <c r="A189" s="104"/>
      <c r="B189" s="105"/>
      <c r="C189" s="58"/>
      <c r="D189" s="25" t="s">
        <v>7</v>
      </c>
      <c r="E189" s="24" t="s">
        <v>14</v>
      </c>
      <c r="F189" s="24" t="s">
        <v>14</v>
      </c>
      <c r="G189" s="24"/>
      <c r="H189" s="95"/>
    </row>
    <row r="190" spans="1:9" ht="63" customHeight="1" x14ac:dyDescent="0.25">
      <c r="A190" s="104"/>
      <c r="B190" s="106"/>
      <c r="C190" s="59"/>
      <c r="D190" s="25" t="s">
        <v>8</v>
      </c>
      <c r="E190" s="24" t="s">
        <v>14</v>
      </c>
      <c r="F190" s="24" t="s">
        <v>14</v>
      </c>
      <c r="G190" s="24"/>
      <c r="H190" s="95"/>
    </row>
    <row r="191" spans="1:9" x14ac:dyDescent="0.25">
      <c r="A191" s="4"/>
      <c r="B191" s="62" t="s">
        <v>2</v>
      </c>
      <c r="C191" s="57" t="s">
        <v>31</v>
      </c>
      <c r="D191" s="23" t="s">
        <v>3</v>
      </c>
      <c r="E191" s="24">
        <f>E192</f>
        <v>553134.78</v>
      </c>
      <c r="F191" s="24">
        <f>F192</f>
        <v>553134.78</v>
      </c>
      <c r="G191" s="45">
        <f>F191/E191*100</f>
        <v>100</v>
      </c>
      <c r="H191" s="107" t="s">
        <v>100</v>
      </c>
    </row>
    <row r="192" spans="1:9" ht="30" x14ac:dyDescent="0.25">
      <c r="A192" s="4"/>
      <c r="B192" s="63"/>
      <c r="C192" s="58"/>
      <c r="D192" s="25" t="s">
        <v>12</v>
      </c>
      <c r="E192" s="24">
        <v>553134.78</v>
      </c>
      <c r="F192" s="24">
        <v>553134.78</v>
      </c>
      <c r="G192" s="24">
        <f>F192/E192*100</f>
        <v>100</v>
      </c>
      <c r="H192" s="107"/>
    </row>
    <row r="193" spans="1:8" ht="30" x14ac:dyDescent="0.25">
      <c r="A193" s="4"/>
      <c r="B193" s="63"/>
      <c r="C193" s="58"/>
      <c r="D193" s="25" t="s">
        <v>13</v>
      </c>
      <c r="E193" s="24" t="s">
        <v>14</v>
      </c>
      <c r="F193" s="24" t="s">
        <v>14</v>
      </c>
      <c r="G193" s="24"/>
      <c r="H193" s="107"/>
    </row>
    <row r="194" spans="1:8" ht="30" x14ac:dyDescent="0.25">
      <c r="A194" s="4"/>
      <c r="B194" s="63"/>
      <c r="C194" s="58"/>
      <c r="D194" s="25" t="s">
        <v>7</v>
      </c>
      <c r="E194" s="24" t="s">
        <v>14</v>
      </c>
      <c r="F194" s="24" t="s">
        <v>14</v>
      </c>
      <c r="G194" s="24"/>
      <c r="H194" s="107"/>
    </row>
    <row r="195" spans="1:8" ht="30" x14ac:dyDescent="0.25">
      <c r="A195" s="2"/>
      <c r="B195" s="64"/>
      <c r="C195" s="59"/>
      <c r="D195" s="25" t="s">
        <v>8</v>
      </c>
      <c r="E195" s="24" t="s">
        <v>14</v>
      </c>
      <c r="F195" s="24" t="s">
        <v>14</v>
      </c>
      <c r="G195" s="24"/>
      <c r="H195" s="107"/>
    </row>
    <row r="196" spans="1:8" x14ac:dyDescent="0.25">
      <c r="A196" s="2"/>
      <c r="B196" s="62" t="s">
        <v>2</v>
      </c>
      <c r="C196" s="57" t="s">
        <v>1</v>
      </c>
      <c r="D196" s="23" t="s">
        <v>3</v>
      </c>
      <c r="E196" s="24">
        <f>E197+E198</f>
        <v>8917534.0899999999</v>
      </c>
      <c r="F196" s="24">
        <f>F197+F198</f>
        <v>8917534.0899999999</v>
      </c>
      <c r="G196" s="24">
        <f>F196/E196*100</f>
        <v>100</v>
      </c>
      <c r="H196" s="69" t="s">
        <v>99</v>
      </c>
    </row>
    <row r="197" spans="1:8" ht="30" x14ac:dyDescent="0.25">
      <c r="A197" s="2"/>
      <c r="B197" s="63"/>
      <c r="C197" s="58"/>
      <c r="D197" s="25" t="s">
        <v>12</v>
      </c>
      <c r="E197" s="24">
        <v>2336778.7599999998</v>
      </c>
      <c r="F197" s="24">
        <v>2336778.7599999998</v>
      </c>
      <c r="G197" s="24">
        <f>F197/E197*100</f>
        <v>100</v>
      </c>
      <c r="H197" s="60"/>
    </row>
    <row r="198" spans="1:8" ht="30" x14ac:dyDescent="0.25">
      <c r="A198" s="2"/>
      <c r="B198" s="63"/>
      <c r="C198" s="58"/>
      <c r="D198" s="25" t="s">
        <v>13</v>
      </c>
      <c r="E198" s="24">
        <v>6580755.3300000001</v>
      </c>
      <c r="F198" s="24">
        <v>6580755.3300000001</v>
      </c>
      <c r="G198" s="24">
        <f>F198/E198*100</f>
        <v>100</v>
      </c>
      <c r="H198" s="60"/>
    </row>
    <row r="199" spans="1:8" ht="30" x14ac:dyDescent="0.25">
      <c r="A199" s="2"/>
      <c r="B199" s="63"/>
      <c r="C199" s="58"/>
      <c r="D199" s="25" t="s">
        <v>7</v>
      </c>
      <c r="E199" s="24" t="s">
        <v>14</v>
      </c>
      <c r="F199" s="24" t="s">
        <v>14</v>
      </c>
      <c r="G199" s="24"/>
      <c r="H199" s="60"/>
    </row>
    <row r="200" spans="1:8" ht="104.25" customHeight="1" x14ac:dyDescent="0.25">
      <c r="A200" s="2"/>
      <c r="B200" s="64"/>
      <c r="C200" s="59"/>
      <c r="D200" s="25" t="s">
        <v>8</v>
      </c>
      <c r="E200" s="24" t="s">
        <v>14</v>
      </c>
      <c r="F200" s="24" t="s">
        <v>14</v>
      </c>
      <c r="G200" s="24"/>
      <c r="H200" s="61"/>
    </row>
    <row r="201" spans="1:8" x14ac:dyDescent="0.25">
      <c r="A201" s="2"/>
      <c r="B201" s="62" t="s">
        <v>2</v>
      </c>
      <c r="C201" s="57" t="s">
        <v>62</v>
      </c>
      <c r="D201" s="23" t="s">
        <v>3</v>
      </c>
      <c r="E201" s="24">
        <v>0</v>
      </c>
      <c r="F201" s="24">
        <f>F202</f>
        <v>0</v>
      </c>
      <c r="G201" s="24">
        <v>0</v>
      </c>
      <c r="H201" s="69"/>
    </row>
    <row r="202" spans="1:8" ht="30" x14ac:dyDescent="0.25">
      <c r="A202" s="2"/>
      <c r="B202" s="63"/>
      <c r="C202" s="58"/>
      <c r="D202" s="25" t="s">
        <v>12</v>
      </c>
      <c r="E202" s="24">
        <v>0</v>
      </c>
      <c r="F202" s="24">
        <v>0</v>
      </c>
      <c r="G202" s="24">
        <v>0</v>
      </c>
      <c r="H202" s="60"/>
    </row>
    <row r="203" spans="1:8" ht="30" x14ac:dyDescent="0.25">
      <c r="A203" s="2"/>
      <c r="B203" s="63"/>
      <c r="C203" s="58"/>
      <c r="D203" s="25" t="s">
        <v>13</v>
      </c>
      <c r="E203" s="24" t="s">
        <v>14</v>
      </c>
      <c r="F203" s="24" t="s">
        <v>14</v>
      </c>
      <c r="G203" s="24"/>
      <c r="H203" s="60"/>
    </row>
    <row r="204" spans="1:8" ht="30" x14ac:dyDescent="0.25">
      <c r="A204" s="2"/>
      <c r="B204" s="63"/>
      <c r="C204" s="58"/>
      <c r="D204" s="25" t="s">
        <v>7</v>
      </c>
      <c r="E204" s="24" t="s">
        <v>14</v>
      </c>
      <c r="F204" s="24" t="s">
        <v>14</v>
      </c>
      <c r="G204" s="24"/>
      <c r="H204" s="60"/>
    </row>
    <row r="205" spans="1:8" ht="30" x14ac:dyDescent="0.25">
      <c r="A205" s="2"/>
      <c r="B205" s="64"/>
      <c r="C205" s="59"/>
      <c r="D205" s="25" t="s">
        <v>8</v>
      </c>
      <c r="E205" s="24" t="s">
        <v>14</v>
      </c>
      <c r="F205" s="24" t="s">
        <v>14</v>
      </c>
      <c r="G205" s="24"/>
      <c r="H205" s="61"/>
    </row>
    <row r="206" spans="1:8" x14ac:dyDescent="0.25">
      <c r="A206" s="2"/>
      <c r="B206" s="62" t="s">
        <v>2</v>
      </c>
      <c r="C206" s="57" t="s">
        <v>63</v>
      </c>
      <c r="D206" s="23" t="s">
        <v>3</v>
      </c>
      <c r="E206" s="24">
        <f>E207</f>
        <v>0</v>
      </c>
      <c r="F206" s="24">
        <f>F207</f>
        <v>0</v>
      </c>
      <c r="G206" s="24">
        <v>0</v>
      </c>
      <c r="H206" s="69"/>
    </row>
    <row r="207" spans="1:8" ht="30" x14ac:dyDescent="0.25">
      <c r="A207" s="2"/>
      <c r="B207" s="63"/>
      <c r="C207" s="58"/>
      <c r="D207" s="25" t="s">
        <v>12</v>
      </c>
      <c r="E207" s="24">
        <v>0</v>
      </c>
      <c r="F207" s="24">
        <v>0</v>
      </c>
      <c r="G207" s="24">
        <v>0</v>
      </c>
      <c r="H207" s="60"/>
    </row>
    <row r="208" spans="1:8" ht="30" x14ac:dyDescent="0.25">
      <c r="A208" s="2"/>
      <c r="B208" s="63"/>
      <c r="C208" s="58"/>
      <c r="D208" s="25" t="s">
        <v>13</v>
      </c>
      <c r="E208" s="24" t="s">
        <v>14</v>
      </c>
      <c r="F208" s="24" t="s">
        <v>14</v>
      </c>
      <c r="G208" s="24"/>
      <c r="H208" s="60"/>
    </row>
    <row r="209" spans="1:8" ht="30" x14ac:dyDescent="0.25">
      <c r="A209" s="2"/>
      <c r="B209" s="63"/>
      <c r="C209" s="58"/>
      <c r="D209" s="25" t="s">
        <v>7</v>
      </c>
      <c r="E209" s="24" t="s">
        <v>14</v>
      </c>
      <c r="F209" s="24" t="s">
        <v>14</v>
      </c>
      <c r="G209" s="24"/>
      <c r="H209" s="60"/>
    </row>
    <row r="210" spans="1:8" ht="30" x14ac:dyDescent="0.25">
      <c r="A210" s="2"/>
      <c r="B210" s="64"/>
      <c r="C210" s="59"/>
      <c r="D210" s="25" t="s">
        <v>8</v>
      </c>
      <c r="E210" s="24" t="s">
        <v>14</v>
      </c>
      <c r="F210" s="24" t="s">
        <v>14</v>
      </c>
      <c r="G210" s="24"/>
      <c r="H210" s="61"/>
    </row>
    <row r="211" spans="1:8" x14ac:dyDescent="0.25">
      <c r="A211" s="2"/>
      <c r="B211" s="74" t="s">
        <v>5</v>
      </c>
      <c r="C211" s="74" t="s">
        <v>40</v>
      </c>
      <c r="D211" s="23" t="s">
        <v>3</v>
      </c>
      <c r="E211" s="24">
        <f>E212</f>
        <v>3453241.4099999997</v>
      </c>
      <c r="F211" s="24">
        <f>F212</f>
        <v>3453241.4099999997</v>
      </c>
      <c r="G211" s="24">
        <f>F211/E211*100</f>
        <v>100</v>
      </c>
      <c r="H211" s="69"/>
    </row>
    <row r="212" spans="1:8" ht="30" x14ac:dyDescent="0.25">
      <c r="A212" s="2"/>
      <c r="B212" s="75"/>
      <c r="C212" s="75"/>
      <c r="D212" s="25" t="s">
        <v>12</v>
      </c>
      <c r="E212" s="24">
        <f>E217+E222</f>
        <v>3453241.4099999997</v>
      </c>
      <c r="F212" s="24">
        <f>F217+F222</f>
        <v>3453241.4099999997</v>
      </c>
      <c r="G212" s="24">
        <f>F212/E212*100</f>
        <v>100</v>
      </c>
      <c r="H212" s="60"/>
    </row>
    <row r="213" spans="1:8" ht="30" x14ac:dyDescent="0.25">
      <c r="A213" s="2"/>
      <c r="B213" s="75"/>
      <c r="C213" s="75"/>
      <c r="D213" s="25" t="s">
        <v>13</v>
      </c>
      <c r="E213" s="24">
        <v>0</v>
      </c>
      <c r="F213" s="24">
        <v>0</v>
      </c>
      <c r="G213" s="24">
        <v>0</v>
      </c>
      <c r="H213" s="60"/>
    </row>
    <row r="214" spans="1:8" ht="30" x14ac:dyDescent="0.25">
      <c r="A214" s="2"/>
      <c r="B214" s="75"/>
      <c r="C214" s="75"/>
      <c r="D214" s="25" t="s">
        <v>7</v>
      </c>
      <c r="E214" s="24">
        <v>0</v>
      </c>
      <c r="F214" s="24">
        <v>0</v>
      </c>
      <c r="G214" s="24">
        <v>0</v>
      </c>
      <c r="H214" s="60"/>
    </row>
    <row r="215" spans="1:8" ht="30" x14ac:dyDescent="0.25">
      <c r="A215" s="2"/>
      <c r="B215" s="76"/>
      <c r="C215" s="76"/>
      <c r="D215" s="25" t="s">
        <v>8</v>
      </c>
      <c r="E215" s="24" t="s">
        <v>14</v>
      </c>
      <c r="F215" s="24" t="s">
        <v>14</v>
      </c>
      <c r="G215" s="24"/>
      <c r="H215" s="61"/>
    </row>
    <row r="216" spans="1:8" x14ac:dyDescent="0.25">
      <c r="A216" s="2"/>
      <c r="B216" s="57" t="s">
        <v>2</v>
      </c>
      <c r="C216" s="57" t="s">
        <v>32</v>
      </c>
      <c r="D216" s="23" t="s">
        <v>3</v>
      </c>
      <c r="E216" s="24">
        <f>E217</f>
        <v>624717.88</v>
      </c>
      <c r="F216" s="24">
        <f>F217</f>
        <v>624717.88</v>
      </c>
      <c r="G216" s="24">
        <f>F216/E216*100</f>
        <v>100</v>
      </c>
      <c r="H216" s="48" t="s">
        <v>110</v>
      </c>
    </row>
    <row r="217" spans="1:8" ht="30" x14ac:dyDescent="0.25">
      <c r="A217" s="2"/>
      <c r="B217" s="58"/>
      <c r="C217" s="58"/>
      <c r="D217" s="25" t="s">
        <v>12</v>
      </c>
      <c r="E217" s="24">
        <v>624717.88</v>
      </c>
      <c r="F217" s="24">
        <v>624717.88</v>
      </c>
      <c r="G217" s="24">
        <f>F217/E217*100</f>
        <v>100</v>
      </c>
      <c r="H217" s="60"/>
    </row>
    <row r="218" spans="1:8" ht="30" x14ac:dyDescent="0.25">
      <c r="A218" s="2"/>
      <c r="B218" s="58"/>
      <c r="C218" s="58"/>
      <c r="D218" s="25" t="s">
        <v>13</v>
      </c>
      <c r="E218" s="24" t="s">
        <v>14</v>
      </c>
      <c r="F218" s="24" t="s">
        <v>14</v>
      </c>
      <c r="G218" s="24"/>
      <c r="H218" s="60"/>
    </row>
    <row r="219" spans="1:8" ht="30" x14ac:dyDescent="0.25">
      <c r="A219" s="2"/>
      <c r="B219" s="58"/>
      <c r="C219" s="58"/>
      <c r="D219" s="25" t="s">
        <v>7</v>
      </c>
      <c r="E219" s="24" t="s">
        <v>14</v>
      </c>
      <c r="F219" s="24" t="s">
        <v>14</v>
      </c>
      <c r="G219" s="24"/>
      <c r="H219" s="60"/>
    </row>
    <row r="220" spans="1:8" ht="56.25" customHeight="1" x14ac:dyDescent="0.25">
      <c r="A220" s="2"/>
      <c r="B220" s="59"/>
      <c r="C220" s="59"/>
      <c r="D220" s="25" t="s">
        <v>8</v>
      </c>
      <c r="E220" s="24" t="s">
        <v>14</v>
      </c>
      <c r="F220" s="24" t="s">
        <v>14</v>
      </c>
      <c r="G220" s="24"/>
      <c r="H220" s="61"/>
    </row>
    <row r="221" spans="1:8" x14ac:dyDescent="0.25">
      <c r="A221" s="2"/>
      <c r="B221" s="57" t="s">
        <v>2</v>
      </c>
      <c r="C221" s="57" t="s">
        <v>33</v>
      </c>
      <c r="D221" s="23" t="s">
        <v>3</v>
      </c>
      <c r="E221" s="24">
        <f>E222</f>
        <v>2828523.53</v>
      </c>
      <c r="F221" s="24">
        <f>F222</f>
        <v>2828523.53</v>
      </c>
      <c r="G221" s="24">
        <f>F221/E221*100</f>
        <v>100</v>
      </c>
      <c r="H221" s="48" t="s">
        <v>111</v>
      </c>
    </row>
    <row r="222" spans="1:8" ht="30" x14ac:dyDescent="0.25">
      <c r="A222" s="2"/>
      <c r="B222" s="58"/>
      <c r="C222" s="58"/>
      <c r="D222" s="25" t="s">
        <v>12</v>
      </c>
      <c r="E222" s="24">
        <v>2828523.53</v>
      </c>
      <c r="F222" s="24">
        <v>2828523.53</v>
      </c>
      <c r="G222" s="24">
        <f>F222/E222*100</f>
        <v>100</v>
      </c>
      <c r="H222" s="60"/>
    </row>
    <row r="223" spans="1:8" ht="30" x14ac:dyDescent="0.25">
      <c r="A223" s="2"/>
      <c r="B223" s="58"/>
      <c r="C223" s="58"/>
      <c r="D223" s="25" t="s">
        <v>13</v>
      </c>
      <c r="E223" s="24" t="s">
        <v>14</v>
      </c>
      <c r="F223" s="24" t="s">
        <v>14</v>
      </c>
      <c r="G223" s="24"/>
      <c r="H223" s="60"/>
    </row>
    <row r="224" spans="1:8" ht="30" x14ac:dyDescent="0.25">
      <c r="A224" s="2"/>
      <c r="B224" s="58"/>
      <c r="C224" s="58"/>
      <c r="D224" s="25" t="s">
        <v>7</v>
      </c>
      <c r="E224" s="24" t="s">
        <v>14</v>
      </c>
      <c r="F224" s="24" t="s">
        <v>14</v>
      </c>
      <c r="G224" s="24"/>
      <c r="H224" s="60"/>
    </row>
    <row r="225" spans="1:8" ht="49.5" customHeight="1" x14ac:dyDescent="0.25">
      <c r="A225" s="2"/>
      <c r="B225" s="59"/>
      <c r="C225" s="59"/>
      <c r="D225" s="25" t="s">
        <v>8</v>
      </c>
      <c r="E225" s="24" t="s">
        <v>14</v>
      </c>
      <c r="F225" s="24" t="s">
        <v>14</v>
      </c>
      <c r="G225" s="24"/>
      <c r="H225" s="61"/>
    </row>
    <row r="226" spans="1:8" x14ac:dyDescent="0.25">
      <c r="A226" s="2"/>
      <c r="B226" s="74" t="s">
        <v>5</v>
      </c>
      <c r="C226" s="74" t="s">
        <v>64</v>
      </c>
      <c r="D226" s="23" t="s">
        <v>3</v>
      </c>
      <c r="E226" s="24">
        <f>E227</f>
        <v>64813.68</v>
      </c>
      <c r="F226" s="24">
        <f>F227</f>
        <v>64813.68</v>
      </c>
      <c r="G226" s="24">
        <f>F226/E226*100</f>
        <v>100</v>
      </c>
      <c r="H226" s="69" t="s">
        <v>38</v>
      </c>
    </row>
    <row r="227" spans="1:8" ht="30" x14ac:dyDescent="0.25">
      <c r="A227" s="2"/>
      <c r="B227" s="75"/>
      <c r="C227" s="75"/>
      <c r="D227" s="25" t="s">
        <v>12</v>
      </c>
      <c r="E227" s="24">
        <f>E232+E237+E242</f>
        <v>64813.68</v>
      </c>
      <c r="F227" s="24">
        <f>F232+F237+F242</f>
        <v>64813.68</v>
      </c>
      <c r="G227" s="24">
        <f>F227/E227*100</f>
        <v>100</v>
      </c>
      <c r="H227" s="60"/>
    </row>
    <row r="228" spans="1:8" ht="30" x14ac:dyDescent="0.25">
      <c r="A228" s="2"/>
      <c r="B228" s="75"/>
      <c r="C228" s="75"/>
      <c r="D228" s="25" t="s">
        <v>13</v>
      </c>
      <c r="E228" s="24">
        <v>0</v>
      </c>
      <c r="F228" s="24">
        <v>0</v>
      </c>
      <c r="G228" s="24">
        <v>0</v>
      </c>
      <c r="H228" s="60"/>
    </row>
    <row r="229" spans="1:8" ht="30" x14ac:dyDescent="0.25">
      <c r="A229" s="2"/>
      <c r="B229" s="75"/>
      <c r="C229" s="75"/>
      <c r="D229" s="25" t="s">
        <v>7</v>
      </c>
      <c r="E229" s="24">
        <v>0</v>
      </c>
      <c r="F229" s="24">
        <v>0</v>
      </c>
      <c r="G229" s="24">
        <v>0</v>
      </c>
      <c r="H229" s="60"/>
    </row>
    <row r="230" spans="1:8" ht="30" x14ac:dyDescent="0.25">
      <c r="A230" s="2"/>
      <c r="B230" s="76"/>
      <c r="C230" s="76"/>
      <c r="D230" s="25" t="s">
        <v>8</v>
      </c>
      <c r="E230" s="24" t="s">
        <v>14</v>
      </c>
      <c r="F230" s="24" t="s">
        <v>14</v>
      </c>
      <c r="G230" s="24"/>
      <c r="H230" s="61"/>
    </row>
    <row r="231" spans="1:8" x14ac:dyDescent="0.25">
      <c r="A231" s="2"/>
      <c r="B231" s="57" t="s">
        <v>21</v>
      </c>
      <c r="C231" s="57" t="s">
        <v>65</v>
      </c>
      <c r="D231" s="23" t="s">
        <v>3</v>
      </c>
      <c r="E231" s="24">
        <f>E232</f>
        <v>44813.68</v>
      </c>
      <c r="F231" s="24">
        <f>F232</f>
        <v>44813.68</v>
      </c>
      <c r="G231" s="24">
        <f>F231/E231*100</f>
        <v>100</v>
      </c>
      <c r="H231" s="69" t="s">
        <v>122</v>
      </c>
    </row>
    <row r="232" spans="1:8" ht="30" x14ac:dyDescent="0.25">
      <c r="A232" s="2"/>
      <c r="B232" s="58"/>
      <c r="C232" s="58"/>
      <c r="D232" s="25" t="s">
        <v>12</v>
      </c>
      <c r="E232" s="24">
        <v>44813.68</v>
      </c>
      <c r="F232" s="24">
        <v>44813.68</v>
      </c>
      <c r="G232" s="24">
        <f>F232/E232*100</f>
        <v>100</v>
      </c>
      <c r="H232" s="60"/>
    </row>
    <row r="233" spans="1:8" ht="30" x14ac:dyDescent="0.25">
      <c r="A233" s="2"/>
      <c r="B233" s="58"/>
      <c r="C233" s="58"/>
      <c r="D233" s="25" t="s">
        <v>13</v>
      </c>
      <c r="E233" s="24" t="s">
        <v>14</v>
      </c>
      <c r="F233" s="24" t="s">
        <v>14</v>
      </c>
      <c r="G233" s="24"/>
      <c r="H233" s="60"/>
    </row>
    <row r="234" spans="1:8" ht="30" x14ac:dyDescent="0.25">
      <c r="A234" s="2"/>
      <c r="B234" s="58"/>
      <c r="C234" s="58"/>
      <c r="D234" s="25" t="s">
        <v>7</v>
      </c>
      <c r="E234" s="24" t="s">
        <v>14</v>
      </c>
      <c r="F234" s="24" t="s">
        <v>14</v>
      </c>
      <c r="G234" s="24"/>
      <c r="H234" s="60"/>
    </row>
    <row r="235" spans="1:8" ht="30" x14ac:dyDescent="0.25">
      <c r="A235" s="2"/>
      <c r="B235" s="59"/>
      <c r="C235" s="59"/>
      <c r="D235" s="25" t="s">
        <v>8</v>
      </c>
      <c r="E235" s="24" t="s">
        <v>14</v>
      </c>
      <c r="F235" s="24" t="s">
        <v>14</v>
      </c>
      <c r="G235" s="24"/>
      <c r="H235" s="61"/>
    </row>
    <row r="236" spans="1:8" x14ac:dyDescent="0.25">
      <c r="A236" s="2"/>
      <c r="B236" s="57" t="s">
        <v>2</v>
      </c>
      <c r="C236" s="57" t="s">
        <v>35</v>
      </c>
      <c r="D236" s="23" t="s">
        <v>3</v>
      </c>
      <c r="E236" s="24">
        <f>E237</f>
        <v>20000</v>
      </c>
      <c r="F236" s="24">
        <f>F237</f>
        <v>20000</v>
      </c>
      <c r="G236" s="24">
        <f>F236/E236*100</f>
        <v>100</v>
      </c>
      <c r="H236" s="69" t="s">
        <v>121</v>
      </c>
    </row>
    <row r="237" spans="1:8" ht="30" x14ac:dyDescent="0.25">
      <c r="A237" s="2"/>
      <c r="B237" s="58"/>
      <c r="C237" s="58"/>
      <c r="D237" s="25" t="s">
        <v>12</v>
      </c>
      <c r="E237" s="24">
        <v>20000</v>
      </c>
      <c r="F237" s="24">
        <v>20000</v>
      </c>
      <c r="G237" s="24">
        <f>F237/E237*100</f>
        <v>100</v>
      </c>
      <c r="H237" s="60"/>
    </row>
    <row r="238" spans="1:8" ht="30" x14ac:dyDescent="0.25">
      <c r="A238" s="2"/>
      <c r="B238" s="58"/>
      <c r="C238" s="58"/>
      <c r="D238" s="25" t="s">
        <v>13</v>
      </c>
      <c r="E238" s="24" t="s">
        <v>14</v>
      </c>
      <c r="F238" s="24" t="s">
        <v>14</v>
      </c>
      <c r="G238" s="24"/>
      <c r="H238" s="60"/>
    </row>
    <row r="239" spans="1:8" ht="30" x14ac:dyDescent="0.25">
      <c r="A239" s="2"/>
      <c r="B239" s="58"/>
      <c r="C239" s="58"/>
      <c r="D239" s="25" t="s">
        <v>7</v>
      </c>
      <c r="E239" s="24" t="s">
        <v>14</v>
      </c>
      <c r="F239" s="24" t="s">
        <v>14</v>
      </c>
      <c r="G239" s="24"/>
      <c r="H239" s="60"/>
    </row>
    <row r="240" spans="1:8" ht="30" x14ac:dyDescent="0.25">
      <c r="A240" s="2"/>
      <c r="B240" s="59"/>
      <c r="C240" s="59"/>
      <c r="D240" s="25" t="s">
        <v>8</v>
      </c>
      <c r="E240" s="24" t="s">
        <v>14</v>
      </c>
      <c r="F240" s="24" t="s">
        <v>14</v>
      </c>
      <c r="G240" s="24"/>
      <c r="H240" s="61"/>
    </row>
    <row r="241" spans="1:9" x14ac:dyDescent="0.25">
      <c r="A241" s="2"/>
      <c r="B241" s="57" t="s">
        <v>2</v>
      </c>
      <c r="C241" s="57" t="s">
        <v>0</v>
      </c>
      <c r="D241" s="23" t="s">
        <v>3</v>
      </c>
      <c r="E241" s="24">
        <v>0</v>
      </c>
      <c r="F241" s="24">
        <v>0</v>
      </c>
      <c r="G241" s="24"/>
      <c r="H241" s="69"/>
    </row>
    <row r="242" spans="1:9" ht="30" x14ac:dyDescent="0.25">
      <c r="A242" s="2"/>
      <c r="B242" s="58"/>
      <c r="C242" s="58"/>
      <c r="D242" s="25" t="s">
        <v>12</v>
      </c>
      <c r="E242" s="24">
        <v>0</v>
      </c>
      <c r="F242" s="24">
        <v>0</v>
      </c>
      <c r="G242" s="24"/>
      <c r="H242" s="60"/>
    </row>
    <row r="243" spans="1:9" ht="30" x14ac:dyDescent="0.25">
      <c r="A243" s="2"/>
      <c r="B243" s="58"/>
      <c r="C243" s="58"/>
      <c r="D243" s="25" t="s">
        <v>13</v>
      </c>
      <c r="E243" s="24" t="s">
        <v>14</v>
      </c>
      <c r="F243" s="24" t="s">
        <v>14</v>
      </c>
      <c r="G243" s="24"/>
      <c r="H243" s="60"/>
    </row>
    <row r="244" spans="1:9" ht="30" x14ac:dyDescent="0.25">
      <c r="A244" s="2"/>
      <c r="B244" s="58"/>
      <c r="C244" s="58"/>
      <c r="D244" s="25" t="s">
        <v>7</v>
      </c>
      <c r="E244" s="24" t="s">
        <v>14</v>
      </c>
      <c r="F244" s="24" t="s">
        <v>14</v>
      </c>
      <c r="G244" s="24"/>
      <c r="H244" s="60"/>
    </row>
    <row r="245" spans="1:9" ht="30" x14ac:dyDescent="0.25">
      <c r="A245" s="2"/>
      <c r="B245" s="59"/>
      <c r="C245" s="59"/>
      <c r="D245" s="25" t="s">
        <v>8</v>
      </c>
      <c r="E245" s="24" t="s">
        <v>14</v>
      </c>
      <c r="F245" s="24" t="s">
        <v>14</v>
      </c>
      <c r="G245" s="24"/>
      <c r="H245" s="61"/>
    </row>
    <row r="246" spans="1:9" x14ac:dyDescent="0.25">
      <c r="A246" s="2"/>
      <c r="B246" s="80" t="s">
        <v>34</v>
      </c>
      <c r="C246" s="74" t="s">
        <v>71</v>
      </c>
      <c r="D246" s="23" t="s">
        <v>3</v>
      </c>
      <c r="E246" s="24">
        <f>E247+E248+E249</f>
        <v>2483497.7000000002</v>
      </c>
      <c r="F246" s="24">
        <f>F247+F248+F249</f>
        <v>2483497.7000000002</v>
      </c>
      <c r="G246" s="24">
        <f>F246/E246*100</f>
        <v>100</v>
      </c>
      <c r="H246" s="69"/>
    </row>
    <row r="247" spans="1:9" ht="30" x14ac:dyDescent="0.25">
      <c r="A247" s="2"/>
      <c r="B247" s="81"/>
      <c r="C247" s="75"/>
      <c r="D247" s="25" t="s">
        <v>12</v>
      </c>
      <c r="E247" s="24">
        <f>E252+E257+E262</f>
        <v>778497.7</v>
      </c>
      <c r="F247" s="24">
        <f>F252+F257+F262</f>
        <v>778497.7</v>
      </c>
      <c r="G247" s="24">
        <f>F247/E247*100</f>
        <v>100</v>
      </c>
      <c r="H247" s="60"/>
    </row>
    <row r="248" spans="1:9" ht="30" x14ac:dyDescent="0.25">
      <c r="A248" s="2"/>
      <c r="B248" s="81"/>
      <c r="C248" s="75"/>
      <c r="D248" s="25" t="s">
        <v>13</v>
      </c>
      <c r="E248" s="24">
        <f>E253</f>
        <v>706893</v>
      </c>
      <c r="F248" s="24">
        <f>F253</f>
        <v>706893</v>
      </c>
      <c r="G248" s="24">
        <f>F248/E248*100</f>
        <v>100</v>
      </c>
      <c r="H248" s="60"/>
    </row>
    <row r="249" spans="1:9" ht="30" x14ac:dyDescent="0.25">
      <c r="A249" s="2"/>
      <c r="B249" s="81"/>
      <c r="C249" s="75"/>
      <c r="D249" s="25" t="s">
        <v>7</v>
      </c>
      <c r="E249" s="24">
        <f>E254</f>
        <v>998107</v>
      </c>
      <c r="F249" s="24">
        <f>F254</f>
        <v>998107</v>
      </c>
      <c r="G249" s="24">
        <f>F249/E249*100</f>
        <v>100</v>
      </c>
      <c r="H249" s="60"/>
    </row>
    <row r="250" spans="1:9" ht="30" x14ac:dyDescent="0.25">
      <c r="A250" s="2"/>
      <c r="B250" s="82"/>
      <c r="C250" s="76"/>
      <c r="D250" s="25" t="s">
        <v>8</v>
      </c>
      <c r="E250" s="24" t="s">
        <v>14</v>
      </c>
      <c r="F250" s="24" t="s">
        <v>14</v>
      </c>
      <c r="G250" s="24"/>
      <c r="H250" s="61"/>
    </row>
    <row r="251" spans="1:9" x14ac:dyDescent="0.25">
      <c r="A251" s="2"/>
      <c r="B251" s="57" t="s">
        <v>20</v>
      </c>
      <c r="C251" s="83" t="s">
        <v>73</v>
      </c>
      <c r="D251" s="23" t="s">
        <v>3</v>
      </c>
      <c r="E251" s="24">
        <f>E252+E253+E254</f>
        <v>2205000</v>
      </c>
      <c r="F251" s="24">
        <f>F252+F253+F254</f>
        <v>2205000</v>
      </c>
      <c r="G251" s="24">
        <f>F251/E251*100</f>
        <v>100</v>
      </c>
      <c r="H251" s="69" t="s">
        <v>91</v>
      </c>
    </row>
    <row r="252" spans="1:9" ht="30" x14ac:dyDescent="0.25">
      <c r="A252" s="2"/>
      <c r="B252" s="58"/>
      <c r="C252" s="84"/>
      <c r="D252" s="25" t="s">
        <v>12</v>
      </c>
      <c r="E252" s="24">
        <v>500000</v>
      </c>
      <c r="F252" s="24">
        <v>500000</v>
      </c>
      <c r="G252" s="24">
        <f>F252/E252*100</f>
        <v>100</v>
      </c>
      <c r="H252" s="60"/>
    </row>
    <row r="253" spans="1:9" ht="30" x14ac:dyDescent="0.25">
      <c r="A253" s="2"/>
      <c r="B253" s="58"/>
      <c r="C253" s="84"/>
      <c r="D253" s="25" t="s">
        <v>13</v>
      </c>
      <c r="E253" s="24">
        <v>706893</v>
      </c>
      <c r="F253" s="24">
        <v>706893</v>
      </c>
      <c r="G253" s="24">
        <f>F253/E253*100</f>
        <v>100</v>
      </c>
      <c r="H253" s="60"/>
    </row>
    <row r="254" spans="1:9" ht="30" x14ac:dyDescent="0.25">
      <c r="A254" s="2"/>
      <c r="B254" s="58"/>
      <c r="C254" s="84"/>
      <c r="D254" s="25" t="s">
        <v>7</v>
      </c>
      <c r="E254" s="24">
        <v>998107</v>
      </c>
      <c r="F254" s="24">
        <v>998107</v>
      </c>
      <c r="G254" s="24">
        <f>F254/E254*100</f>
        <v>100</v>
      </c>
      <c r="H254" s="60"/>
    </row>
    <row r="255" spans="1:9" ht="30" x14ac:dyDescent="0.25">
      <c r="A255" s="2"/>
      <c r="B255" s="59"/>
      <c r="C255" s="85"/>
      <c r="D255" s="25" t="s">
        <v>8</v>
      </c>
      <c r="E255" s="24" t="s">
        <v>14</v>
      </c>
      <c r="F255" s="24" t="s">
        <v>14</v>
      </c>
      <c r="G255" s="24"/>
      <c r="H255" s="61"/>
    </row>
    <row r="256" spans="1:9" x14ac:dyDescent="0.25">
      <c r="A256" s="2"/>
      <c r="B256" s="57" t="s">
        <v>2</v>
      </c>
      <c r="C256" s="57" t="s">
        <v>36</v>
      </c>
      <c r="D256" s="23" t="s">
        <v>3</v>
      </c>
      <c r="E256" s="24">
        <f>E257</f>
        <v>278497.7</v>
      </c>
      <c r="F256" s="24">
        <f>F257</f>
        <v>278497.7</v>
      </c>
      <c r="G256" s="26">
        <f>F256/E256*100</f>
        <v>100</v>
      </c>
      <c r="H256" s="60" t="s">
        <v>112</v>
      </c>
      <c r="I256" s="70"/>
    </row>
    <row r="257" spans="1:11" ht="30" x14ac:dyDescent="0.25">
      <c r="A257" s="2"/>
      <c r="B257" s="58"/>
      <c r="C257" s="58"/>
      <c r="D257" s="25" t="s">
        <v>12</v>
      </c>
      <c r="E257" s="24">
        <v>278497.7</v>
      </c>
      <c r="F257" s="24">
        <v>278497.7</v>
      </c>
      <c r="G257" s="26">
        <f>F257/E257*100</f>
        <v>100</v>
      </c>
      <c r="H257" s="60"/>
      <c r="I257" s="71"/>
    </row>
    <row r="258" spans="1:11" ht="30" x14ac:dyDescent="0.25">
      <c r="A258" s="2"/>
      <c r="B258" s="58"/>
      <c r="C258" s="58"/>
      <c r="D258" s="25" t="s">
        <v>13</v>
      </c>
      <c r="E258" s="24" t="s">
        <v>14</v>
      </c>
      <c r="F258" s="24" t="s">
        <v>14</v>
      </c>
      <c r="G258" s="26"/>
      <c r="H258" s="60"/>
      <c r="I258" s="71"/>
    </row>
    <row r="259" spans="1:11" ht="30" x14ac:dyDescent="0.25">
      <c r="A259" s="2"/>
      <c r="B259" s="58"/>
      <c r="C259" s="58"/>
      <c r="D259" s="25" t="s">
        <v>7</v>
      </c>
      <c r="E259" s="24" t="s">
        <v>14</v>
      </c>
      <c r="F259" s="24" t="s">
        <v>14</v>
      </c>
      <c r="G259" s="26"/>
      <c r="H259" s="60"/>
      <c r="I259" s="71"/>
    </row>
    <row r="260" spans="1:11" ht="74.25" customHeight="1" x14ac:dyDescent="0.25">
      <c r="A260" s="2"/>
      <c r="B260" s="58"/>
      <c r="C260" s="58"/>
      <c r="D260" s="25" t="s">
        <v>8</v>
      </c>
      <c r="E260" s="34" t="s">
        <v>14</v>
      </c>
      <c r="F260" s="34" t="s">
        <v>14</v>
      </c>
      <c r="G260" s="35"/>
      <c r="H260" s="60"/>
      <c r="I260" s="71"/>
    </row>
    <row r="261" spans="1:11" x14ac:dyDescent="0.25">
      <c r="A261" s="2"/>
      <c r="B261" s="57" t="s">
        <v>2</v>
      </c>
      <c r="C261" s="57" t="s">
        <v>72</v>
      </c>
      <c r="D261" s="23" t="s">
        <v>3</v>
      </c>
      <c r="E261" s="24">
        <f>E262</f>
        <v>0</v>
      </c>
      <c r="F261" s="24">
        <f>F262</f>
        <v>0</v>
      </c>
      <c r="G261" s="26">
        <v>0</v>
      </c>
      <c r="H261" s="60"/>
      <c r="I261" s="70"/>
    </row>
    <row r="262" spans="1:11" ht="30" x14ac:dyDescent="0.25">
      <c r="A262" s="2"/>
      <c r="B262" s="58"/>
      <c r="C262" s="58"/>
      <c r="D262" s="25" t="s">
        <v>12</v>
      </c>
      <c r="E262" s="24">
        <v>0</v>
      </c>
      <c r="F262" s="24">
        <v>0</v>
      </c>
      <c r="G262" s="26">
        <v>0</v>
      </c>
      <c r="H262" s="60"/>
      <c r="I262" s="71"/>
    </row>
    <row r="263" spans="1:11" ht="30" x14ac:dyDescent="0.25">
      <c r="A263" s="2"/>
      <c r="B263" s="58"/>
      <c r="C263" s="58"/>
      <c r="D263" s="25" t="s">
        <v>13</v>
      </c>
      <c r="E263" s="24" t="s">
        <v>14</v>
      </c>
      <c r="F263" s="24" t="s">
        <v>14</v>
      </c>
      <c r="G263" s="26"/>
      <c r="H263" s="60"/>
      <c r="I263" s="71"/>
    </row>
    <row r="264" spans="1:11" ht="30" x14ac:dyDescent="0.25">
      <c r="A264" s="2"/>
      <c r="B264" s="58"/>
      <c r="C264" s="58"/>
      <c r="D264" s="25" t="s">
        <v>7</v>
      </c>
      <c r="E264" s="24" t="s">
        <v>14</v>
      </c>
      <c r="F264" s="24" t="s">
        <v>14</v>
      </c>
      <c r="G264" s="26"/>
      <c r="H264" s="60"/>
      <c r="I264" s="71"/>
    </row>
    <row r="265" spans="1:11" ht="30" x14ac:dyDescent="0.25">
      <c r="A265" s="2"/>
      <c r="B265" s="58"/>
      <c r="C265" s="58"/>
      <c r="D265" s="25" t="s">
        <v>8</v>
      </c>
      <c r="E265" s="34" t="s">
        <v>14</v>
      </c>
      <c r="F265" s="34" t="s">
        <v>14</v>
      </c>
      <c r="G265" s="35"/>
      <c r="H265" s="61"/>
      <c r="I265" s="71"/>
    </row>
    <row r="266" spans="1:11" x14ac:dyDescent="0.25">
      <c r="A266" s="2"/>
      <c r="B266" s="80" t="s">
        <v>34</v>
      </c>
      <c r="C266" s="74" t="s">
        <v>67</v>
      </c>
      <c r="D266" s="23" t="s">
        <v>3</v>
      </c>
      <c r="E266" s="24">
        <f t="shared" ref="E266:F268" si="8">E271+E276+E281+E286+E291</f>
        <v>40790729.700000003</v>
      </c>
      <c r="F266" s="24">
        <f t="shared" si="8"/>
        <v>40790729.700000003</v>
      </c>
      <c r="G266" s="24">
        <f>F266/E266*100</f>
        <v>100</v>
      </c>
      <c r="H266" s="100"/>
      <c r="I266" s="5"/>
      <c r="J266" s="5"/>
      <c r="K266" s="5"/>
    </row>
    <row r="267" spans="1:11" ht="30" x14ac:dyDescent="0.25">
      <c r="A267" s="2"/>
      <c r="B267" s="81"/>
      <c r="C267" s="75"/>
      <c r="D267" s="25" t="s">
        <v>12</v>
      </c>
      <c r="E267" s="24">
        <f>E272+E277+E282+E287+E292</f>
        <v>32583660.899999999</v>
      </c>
      <c r="F267" s="24">
        <f t="shared" si="8"/>
        <v>32583660.899999999</v>
      </c>
      <c r="G267" s="24">
        <f>F267/E267*100</f>
        <v>100</v>
      </c>
      <c r="H267" s="86"/>
      <c r="I267" s="5"/>
      <c r="J267" s="5"/>
      <c r="K267" s="5"/>
    </row>
    <row r="268" spans="1:11" ht="30" x14ac:dyDescent="0.25">
      <c r="A268" s="2"/>
      <c r="B268" s="81"/>
      <c r="C268" s="75"/>
      <c r="D268" s="25" t="s">
        <v>13</v>
      </c>
      <c r="E268" s="24">
        <f t="shared" si="8"/>
        <v>8207068.7999999998</v>
      </c>
      <c r="F268" s="24">
        <f t="shared" si="8"/>
        <v>8207068.7999999998</v>
      </c>
      <c r="G268" s="24">
        <f>F268/E268*100</f>
        <v>100</v>
      </c>
      <c r="H268" s="86"/>
      <c r="I268" s="5"/>
      <c r="J268" s="5"/>
      <c r="K268" s="5"/>
    </row>
    <row r="269" spans="1:11" ht="30" x14ac:dyDescent="0.25">
      <c r="A269" s="2"/>
      <c r="B269" s="81"/>
      <c r="C269" s="75"/>
      <c r="D269" s="25" t="s">
        <v>7</v>
      </c>
      <c r="E269" s="24">
        <v>0</v>
      </c>
      <c r="F269" s="24">
        <v>0</v>
      </c>
      <c r="G269" s="24">
        <v>0</v>
      </c>
      <c r="H269" s="86"/>
      <c r="I269" s="5"/>
      <c r="J269" s="5"/>
      <c r="K269" s="5"/>
    </row>
    <row r="270" spans="1:11" ht="30" x14ac:dyDescent="0.25">
      <c r="A270" s="2"/>
      <c r="B270" s="82"/>
      <c r="C270" s="76"/>
      <c r="D270" s="25" t="s">
        <v>8</v>
      </c>
      <c r="E270" s="24" t="s">
        <v>14</v>
      </c>
      <c r="F270" s="24" t="s">
        <v>14</v>
      </c>
      <c r="G270" s="24"/>
      <c r="H270" s="87"/>
      <c r="I270" s="5"/>
      <c r="J270" s="5"/>
      <c r="K270" s="5"/>
    </row>
    <row r="271" spans="1:11" x14ac:dyDescent="0.25">
      <c r="A271" s="2"/>
      <c r="B271" s="97" t="s">
        <v>21</v>
      </c>
      <c r="C271" s="57" t="s">
        <v>68</v>
      </c>
      <c r="D271" s="25" t="s">
        <v>3</v>
      </c>
      <c r="E271" s="24">
        <f>E272</f>
        <v>20000</v>
      </c>
      <c r="F271" s="24">
        <f>F272</f>
        <v>20000</v>
      </c>
      <c r="G271" s="24">
        <f>F271/E271*100</f>
        <v>100</v>
      </c>
      <c r="H271" s="69" t="s">
        <v>90</v>
      </c>
      <c r="I271" s="5"/>
      <c r="J271" s="5"/>
      <c r="K271" s="5"/>
    </row>
    <row r="272" spans="1:11" ht="30" x14ac:dyDescent="0.25">
      <c r="A272" s="2"/>
      <c r="B272" s="98"/>
      <c r="C272" s="58"/>
      <c r="D272" s="25" t="s">
        <v>12</v>
      </c>
      <c r="E272" s="24">
        <v>20000</v>
      </c>
      <c r="F272" s="24">
        <v>20000</v>
      </c>
      <c r="G272" s="24">
        <f t="shared" ref="G272:G286" si="9">F272/E272*100</f>
        <v>100</v>
      </c>
      <c r="H272" s="60"/>
      <c r="I272" s="5"/>
      <c r="J272" s="5"/>
      <c r="K272" s="5"/>
    </row>
    <row r="273" spans="1:11" ht="30" x14ac:dyDescent="0.25">
      <c r="A273" s="2"/>
      <c r="B273" s="98"/>
      <c r="C273" s="58"/>
      <c r="D273" s="25" t="s">
        <v>13</v>
      </c>
      <c r="E273" s="24"/>
      <c r="F273" s="24"/>
      <c r="G273" s="24"/>
      <c r="H273" s="60"/>
      <c r="I273" s="5"/>
      <c r="J273" s="5"/>
      <c r="K273" s="5"/>
    </row>
    <row r="274" spans="1:11" ht="30" x14ac:dyDescent="0.25">
      <c r="A274" s="2"/>
      <c r="B274" s="98"/>
      <c r="C274" s="58"/>
      <c r="D274" s="25" t="s">
        <v>7</v>
      </c>
      <c r="E274" s="24"/>
      <c r="F274" s="24"/>
      <c r="G274" s="24"/>
      <c r="H274" s="60"/>
      <c r="I274" s="5"/>
      <c r="J274" s="5"/>
      <c r="K274" s="5"/>
    </row>
    <row r="275" spans="1:11" ht="30" x14ac:dyDescent="0.25">
      <c r="A275" s="2"/>
      <c r="B275" s="99"/>
      <c r="C275" s="59"/>
      <c r="D275" s="25" t="s">
        <v>8</v>
      </c>
      <c r="E275" s="24"/>
      <c r="F275" s="24"/>
      <c r="G275" s="24"/>
      <c r="H275" s="60"/>
      <c r="I275" s="5"/>
      <c r="J275" s="5"/>
      <c r="K275" s="5"/>
    </row>
    <row r="276" spans="1:11" ht="15.75" customHeight="1" x14ac:dyDescent="0.25">
      <c r="A276" s="2"/>
      <c r="B276" s="97" t="s">
        <v>21</v>
      </c>
      <c r="C276" s="57" t="s">
        <v>69</v>
      </c>
      <c r="D276" s="25" t="s">
        <v>3</v>
      </c>
      <c r="E276" s="24">
        <f>SUM(E277:E278)</f>
        <v>23194215.41</v>
      </c>
      <c r="F276" s="24">
        <f>SUM(F277:F278)</f>
        <v>23194215.41</v>
      </c>
      <c r="G276" s="26">
        <f t="shared" si="9"/>
        <v>100</v>
      </c>
      <c r="H276" s="48" t="s">
        <v>126</v>
      </c>
      <c r="I276" s="5"/>
      <c r="J276" s="5"/>
      <c r="K276" s="5"/>
    </row>
    <row r="277" spans="1:11" ht="30" x14ac:dyDescent="0.25">
      <c r="A277" s="2"/>
      <c r="B277" s="98"/>
      <c r="C277" s="58"/>
      <c r="D277" s="25" t="s">
        <v>12</v>
      </c>
      <c r="E277" s="24">
        <v>14987146.609999999</v>
      </c>
      <c r="F277" s="24">
        <v>14987146.609999999</v>
      </c>
      <c r="G277" s="26">
        <f t="shared" si="9"/>
        <v>100</v>
      </c>
      <c r="H277" s="49"/>
      <c r="I277" s="5"/>
      <c r="J277" s="5"/>
      <c r="K277" s="5"/>
    </row>
    <row r="278" spans="1:11" ht="30" x14ac:dyDescent="0.25">
      <c r="A278" s="2"/>
      <c r="B278" s="98"/>
      <c r="C278" s="58"/>
      <c r="D278" s="25" t="s">
        <v>13</v>
      </c>
      <c r="E278" s="24">
        <v>8207068.7999999998</v>
      </c>
      <c r="F278" s="24">
        <v>8207068.7999999998</v>
      </c>
      <c r="G278" s="26">
        <f t="shared" si="9"/>
        <v>100</v>
      </c>
      <c r="H278" s="49"/>
      <c r="I278" s="5"/>
      <c r="J278" s="5"/>
      <c r="K278" s="5"/>
    </row>
    <row r="279" spans="1:11" ht="30" x14ac:dyDescent="0.25">
      <c r="A279" s="2"/>
      <c r="B279" s="98"/>
      <c r="C279" s="58"/>
      <c r="D279" s="25" t="s">
        <v>7</v>
      </c>
      <c r="E279" s="24"/>
      <c r="F279" s="24"/>
      <c r="G279" s="26"/>
      <c r="H279" s="49"/>
      <c r="I279" s="5"/>
      <c r="J279" s="5"/>
      <c r="K279" s="5"/>
    </row>
    <row r="280" spans="1:11" ht="30" x14ac:dyDescent="0.25">
      <c r="A280" s="2"/>
      <c r="B280" s="99"/>
      <c r="C280" s="59"/>
      <c r="D280" s="25" t="s">
        <v>8</v>
      </c>
      <c r="E280" s="24"/>
      <c r="F280" s="24"/>
      <c r="G280" s="26"/>
      <c r="H280" s="50"/>
      <c r="I280" s="5"/>
      <c r="J280" s="5"/>
      <c r="K280" s="5"/>
    </row>
    <row r="281" spans="1:11" ht="15.75" customHeight="1" x14ac:dyDescent="0.25">
      <c r="A281" s="2"/>
      <c r="B281" s="97" t="s">
        <v>2</v>
      </c>
      <c r="C281" s="57" t="s">
        <v>43</v>
      </c>
      <c r="D281" s="25" t="s">
        <v>3</v>
      </c>
      <c r="E281" s="24">
        <f>E282</f>
        <v>16402029.619999999</v>
      </c>
      <c r="F281" s="24">
        <f>F282</f>
        <v>16402029.619999999</v>
      </c>
      <c r="G281" s="24">
        <f t="shared" si="9"/>
        <v>100</v>
      </c>
      <c r="H281" s="101" t="s">
        <v>123</v>
      </c>
      <c r="I281" s="5"/>
      <c r="J281" s="5"/>
      <c r="K281" s="5"/>
    </row>
    <row r="282" spans="1:11" ht="30" x14ac:dyDescent="0.25">
      <c r="A282" s="2"/>
      <c r="B282" s="98"/>
      <c r="C282" s="58"/>
      <c r="D282" s="25" t="s">
        <v>12</v>
      </c>
      <c r="E282" s="24">
        <v>16402029.619999999</v>
      </c>
      <c r="F282" s="24">
        <v>16402029.619999999</v>
      </c>
      <c r="G282" s="24">
        <f t="shared" si="9"/>
        <v>100</v>
      </c>
      <c r="H282" s="102"/>
      <c r="I282" s="5"/>
      <c r="J282" s="5"/>
      <c r="K282" s="5"/>
    </row>
    <row r="283" spans="1:11" ht="30" x14ac:dyDescent="0.25">
      <c r="A283" s="2"/>
      <c r="B283" s="98"/>
      <c r="C283" s="58"/>
      <c r="D283" s="25" t="s">
        <v>13</v>
      </c>
      <c r="E283" s="24"/>
      <c r="F283" s="24"/>
      <c r="G283" s="24"/>
      <c r="H283" s="102"/>
      <c r="I283" s="5"/>
      <c r="J283" s="5"/>
      <c r="K283" s="5"/>
    </row>
    <row r="284" spans="1:11" ht="30" x14ac:dyDescent="0.25">
      <c r="A284" s="2"/>
      <c r="B284" s="98"/>
      <c r="C284" s="58"/>
      <c r="D284" s="25" t="s">
        <v>7</v>
      </c>
      <c r="E284" s="24"/>
      <c r="F284" s="24"/>
      <c r="G284" s="24"/>
      <c r="H284" s="102"/>
      <c r="I284" s="5"/>
      <c r="J284" s="5"/>
      <c r="K284" s="5"/>
    </row>
    <row r="285" spans="1:11" ht="76.5" customHeight="1" x14ac:dyDescent="0.25">
      <c r="A285" s="2"/>
      <c r="B285" s="99"/>
      <c r="C285" s="59"/>
      <c r="D285" s="25" t="s">
        <v>8</v>
      </c>
      <c r="E285" s="24"/>
      <c r="F285" s="24"/>
      <c r="G285" s="24"/>
      <c r="H285" s="103"/>
      <c r="I285" s="5"/>
      <c r="J285" s="5"/>
      <c r="K285" s="5"/>
    </row>
    <row r="286" spans="1:11" ht="15.75" customHeight="1" x14ac:dyDescent="0.25">
      <c r="A286" s="2"/>
      <c r="B286" s="97" t="s">
        <v>2</v>
      </c>
      <c r="C286" s="57" t="s">
        <v>37</v>
      </c>
      <c r="D286" s="23" t="s">
        <v>3</v>
      </c>
      <c r="E286" s="24">
        <f>E287</f>
        <v>851818</v>
      </c>
      <c r="F286" s="24">
        <f>F287</f>
        <v>851818</v>
      </c>
      <c r="G286" s="24">
        <f t="shared" si="9"/>
        <v>100</v>
      </c>
      <c r="H286" s="69" t="s">
        <v>124</v>
      </c>
      <c r="I286" s="5" t="s">
        <v>38</v>
      </c>
      <c r="J286" s="5"/>
      <c r="K286" s="5"/>
    </row>
    <row r="287" spans="1:11" ht="30" x14ac:dyDescent="0.25">
      <c r="A287" s="2"/>
      <c r="B287" s="98"/>
      <c r="C287" s="58"/>
      <c r="D287" s="25" t="s">
        <v>12</v>
      </c>
      <c r="E287" s="24">
        <v>851818</v>
      </c>
      <c r="F287" s="24">
        <v>851818</v>
      </c>
      <c r="G287" s="24">
        <f>F287/E287*100</f>
        <v>100</v>
      </c>
      <c r="H287" s="60"/>
      <c r="I287" s="5"/>
      <c r="J287" s="5"/>
      <c r="K287" s="5"/>
    </row>
    <row r="288" spans="1:11" ht="30" x14ac:dyDescent="0.25">
      <c r="A288" s="2"/>
      <c r="B288" s="98"/>
      <c r="C288" s="58"/>
      <c r="D288" s="25" t="s">
        <v>13</v>
      </c>
      <c r="E288" s="24"/>
      <c r="F288" s="24"/>
      <c r="G288" s="24"/>
      <c r="H288" s="60"/>
      <c r="I288" s="5"/>
      <c r="J288" s="5"/>
      <c r="K288" s="5"/>
    </row>
    <row r="289" spans="1:11" ht="30" x14ac:dyDescent="0.25">
      <c r="A289" s="2"/>
      <c r="B289" s="98"/>
      <c r="C289" s="58"/>
      <c r="D289" s="25" t="s">
        <v>7</v>
      </c>
      <c r="E289" s="24"/>
      <c r="F289" s="24"/>
      <c r="G289" s="24"/>
      <c r="H289" s="60"/>
      <c r="I289" s="5"/>
      <c r="J289" s="5"/>
      <c r="K289" s="5"/>
    </row>
    <row r="290" spans="1:11" ht="30.75" customHeight="1" x14ac:dyDescent="0.25">
      <c r="A290" s="2"/>
      <c r="B290" s="99"/>
      <c r="C290" s="59"/>
      <c r="D290" s="25" t="s">
        <v>8</v>
      </c>
      <c r="E290" s="24"/>
      <c r="F290" s="24"/>
      <c r="G290" s="24"/>
      <c r="H290" s="61"/>
      <c r="I290" s="5"/>
      <c r="J290" s="5"/>
      <c r="K290" s="5"/>
    </row>
    <row r="291" spans="1:11" x14ac:dyDescent="0.25">
      <c r="A291" s="2"/>
      <c r="B291" s="57" t="s">
        <v>2</v>
      </c>
      <c r="C291" s="57" t="s">
        <v>41</v>
      </c>
      <c r="D291" s="23" t="s">
        <v>3</v>
      </c>
      <c r="E291" s="24">
        <f>E292</f>
        <v>322666.67</v>
      </c>
      <c r="F291" s="24">
        <f>F292</f>
        <v>322666.67</v>
      </c>
      <c r="G291" s="24">
        <f>F291/E291*100</f>
        <v>100</v>
      </c>
      <c r="H291" s="69" t="s">
        <v>125</v>
      </c>
    </row>
    <row r="292" spans="1:11" ht="30" x14ac:dyDescent="0.25">
      <c r="A292" s="2"/>
      <c r="B292" s="58"/>
      <c r="C292" s="58"/>
      <c r="D292" s="25" t="s">
        <v>12</v>
      </c>
      <c r="E292" s="24">
        <v>322666.67</v>
      </c>
      <c r="F292" s="24">
        <v>322666.67</v>
      </c>
      <c r="G292" s="24">
        <f>F292/E292*100</f>
        <v>100</v>
      </c>
      <c r="H292" s="60"/>
    </row>
    <row r="293" spans="1:11" ht="30" x14ac:dyDescent="0.25">
      <c r="A293" s="2"/>
      <c r="B293" s="58"/>
      <c r="C293" s="58"/>
      <c r="D293" s="25" t="s">
        <v>13</v>
      </c>
      <c r="E293" s="24"/>
      <c r="F293" s="24"/>
      <c r="G293" s="24"/>
      <c r="H293" s="60"/>
    </row>
    <row r="294" spans="1:11" ht="30" x14ac:dyDescent="0.25">
      <c r="A294" s="2"/>
      <c r="B294" s="58"/>
      <c r="C294" s="58"/>
      <c r="D294" s="25" t="s">
        <v>7</v>
      </c>
      <c r="E294" s="24" t="s">
        <v>14</v>
      </c>
      <c r="F294" s="24" t="s">
        <v>14</v>
      </c>
      <c r="G294" s="24"/>
      <c r="H294" s="60"/>
    </row>
    <row r="295" spans="1:11" ht="30" x14ac:dyDescent="0.25">
      <c r="A295" s="2"/>
      <c r="B295" s="59"/>
      <c r="C295" s="59"/>
      <c r="D295" s="25" t="s">
        <v>8</v>
      </c>
      <c r="E295" s="24" t="s">
        <v>14</v>
      </c>
      <c r="F295" s="24" t="s">
        <v>14</v>
      </c>
      <c r="G295" s="24"/>
      <c r="H295" s="61"/>
    </row>
    <row r="296" spans="1:11" x14ac:dyDescent="0.25">
      <c r="A296" s="2"/>
      <c r="B296" s="74" t="s">
        <v>34</v>
      </c>
      <c r="C296" s="74" t="s">
        <v>66</v>
      </c>
      <c r="D296" s="23" t="s">
        <v>3</v>
      </c>
      <c r="E296" s="47">
        <f>E297</f>
        <v>0</v>
      </c>
      <c r="F296" s="47">
        <f>F297</f>
        <v>0</v>
      </c>
      <c r="G296" s="47">
        <f>G297</f>
        <v>0</v>
      </c>
      <c r="H296" s="94"/>
    </row>
    <row r="297" spans="1:11" ht="30" x14ac:dyDescent="0.25">
      <c r="A297" s="2"/>
      <c r="B297" s="75"/>
      <c r="C297" s="75"/>
      <c r="D297" s="25" t="s">
        <v>12</v>
      </c>
      <c r="E297" s="47">
        <f>E302</f>
        <v>0</v>
      </c>
      <c r="F297" s="47">
        <f>F302</f>
        <v>0</v>
      </c>
      <c r="G297" s="47">
        <v>0</v>
      </c>
      <c r="H297" s="95"/>
    </row>
    <row r="298" spans="1:11" ht="30" x14ac:dyDescent="0.25">
      <c r="A298" s="2"/>
      <c r="B298" s="75"/>
      <c r="C298" s="75"/>
      <c r="D298" s="25" t="s">
        <v>13</v>
      </c>
      <c r="E298" s="47">
        <v>0</v>
      </c>
      <c r="F298" s="47">
        <v>0</v>
      </c>
      <c r="G298" s="47">
        <v>0</v>
      </c>
      <c r="H298" s="95"/>
    </row>
    <row r="299" spans="1:11" ht="30" x14ac:dyDescent="0.25">
      <c r="A299" s="2"/>
      <c r="B299" s="75"/>
      <c r="C299" s="75"/>
      <c r="D299" s="25" t="s">
        <v>7</v>
      </c>
      <c r="E299" s="47">
        <v>0</v>
      </c>
      <c r="F299" s="47">
        <v>0</v>
      </c>
      <c r="G299" s="47">
        <v>0</v>
      </c>
      <c r="H299" s="95"/>
    </row>
    <row r="300" spans="1:11" ht="30" x14ac:dyDescent="0.25">
      <c r="A300" s="2"/>
      <c r="B300" s="76"/>
      <c r="C300" s="76"/>
      <c r="D300" s="25" t="s">
        <v>8</v>
      </c>
      <c r="E300" s="47"/>
      <c r="F300" s="47"/>
      <c r="G300" s="47"/>
      <c r="H300" s="96"/>
    </row>
    <row r="301" spans="1:11" x14ac:dyDescent="0.25">
      <c r="A301" s="2"/>
      <c r="B301" s="57" t="s">
        <v>2</v>
      </c>
      <c r="C301" s="57" t="s">
        <v>81</v>
      </c>
      <c r="D301" s="23" t="s">
        <v>3</v>
      </c>
      <c r="E301" s="24">
        <f>E302</f>
        <v>0</v>
      </c>
      <c r="F301" s="24">
        <v>0</v>
      </c>
      <c r="G301" s="47">
        <v>0</v>
      </c>
      <c r="H301" s="69"/>
    </row>
    <row r="302" spans="1:11" ht="30" x14ac:dyDescent="0.25">
      <c r="A302" s="2"/>
      <c r="B302" s="58"/>
      <c r="C302" s="58"/>
      <c r="D302" s="25" t="s">
        <v>12</v>
      </c>
      <c r="E302" s="24">
        <v>0</v>
      </c>
      <c r="F302" s="24">
        <v>0</v>
      </c>
      <c r="G302" s="47">
        <v>0</v>
      </c>
      <c r="H302" s="60"/>
    </row>
    <row r="303" spans="1:11" ht="30" x14ac:dyDescent="0.25">
      <c r="A303" s="2"/>
      <c r="B303" s="58"/>
      <c r="C303" s="58"/>
      <c r="D303" s="25" t="s">
        <v>13</v>
      </c>
      <c r="E303" s="24" t="s">
        <v>14</v>
      </c>
      <c r="F303" s="24" t="s">
        <v>14</v>
      </c>
      <c r="G303" s="24"/>
      <c r="H303" s="60"/>
    </row>
    <row r="304" spans="1:11" ht="30" x14ac:dyDescent="0.25">
      <c r="A304" s="2"/>
      <c r="B304" s="58"/>
      <c r="C304" s="58"/>
      <c r="D304" s="25" t="s">
        <v>7</v>
      </c>
      <c r="E304" s="24" t="s">
        <v>14</v>
      </c>
      <c r="F304" s="24" t="s">
        <v>14</v>
      </c>
      <c r="G304" s="24"/>
      <c r="H304" s="60"/>
    </row>
    <row r="305" spans="1:8" ht="30" x14ac:dyDescent="0.25">
      <c r="A305" s="2"/>
      <c r="B305" s="59"/>
      <c r="C305" s="59"/>
      <c r="D305" s="25" t="s">
        <v>8</v>
      </c>
      <c r="E305" s="24" t="s">
        <v>14</v>
      </c>
      <c r="F305" s="24" t="s">
        <v>14</v>
      </c>
      <c r="G305" s="24"/>
      <c r="H305" s="61"/>
    </row>
    <row r="306" spans="1:8" x14ac:dyDescent="0.25">
      <c r="A306" s="2"/>
      <c r="B306" s="57" t="s">
        <v>2</v>
      </c>
      <c r="C306" s="57" t="s">
        <v>82</v>
      </c>
      <c r="D306" s="23" t="s">
        <v>3</v>
      </c>
      <c r="E306" s="24">
        <v>0</v>
      </c>
      <c r="F306" s="24">
        <v>0</v>
      </c>
      <c r="G306" s="24">
        <v>0</v>
      </c>
      <c r="H306" s="140"/>
    </row>
    <row r="307" spans="1:8" ht="30" x14ac:dyDescent="0.25">
      <c r="A307" s="2"/>
      <c r="B307" s="58"/>
      <c r="C307" s="58"/>
      <c r="D307" s="25" t="s">
        <v>12</v>
      </c>
      <c r="E307" s="24">
        <v>0</v>
      </c>
      <c r="F307" s="24">
        <v>0</v>
      </c>
      <c r="G307" s="24">
        <v>0</v>
      </c>
      <c r="H307" s="141"/>
    </row>
    <row r="308" spans="1:8" ht="30" x14ac:dyDescent="0.25">
      <c r="A308" s="2"/>
      <c r="B308" s="58"/>
      <c r="C308" s="58"/>
      <c r="D308" s="25" t="s">
        <v>13</v>
      </c>
      <c r="E308" s="24" t="s">
        <v>14</v>
      </c>
      <c r="F308" s="24" t="s">
        <v>14</v>
      </c>
      <c r="G308" s="24"/>
      <c r="H308" s="141"/>
    </row>
    <row r="309" spans="1:8" ht="30" x14ac:dyDescent="0.25">
      <c r="A309" s="2"/>
      <c r="B309" s="58"/>
      <c r="C309" s="58"/>
      <c r="D309" s="25" t="s">
        <v>7</v>
      </c>
      <c r="E309" s="24" t="s">
        <v>14</v>
      </c>
      <c r="F309" s="24" t="s">
        <v>14</v>
      </c>
      <c r="G309" s="24"/>
      <c r="H309" s="141"/>
    </row>
    <row r="310" spans="1:8" ht="30" x14ac:dyDescent="0.25">
      <c r="A310" s="2"/>
      <c r="B310" s="59"/>
      <c r="C310" s="59"/>
      <c r="D310" s="25" t="s">
        <v>8</v>
      </c>
      <c r="E310" s="24" t="s">
        <v>14</v>
      </c>
      <c r="F310" s="24" t="s">
        <v>14</v>
      </c>
      <c r="G310" s="24"/>
      <c r="H310" s="142"/>
    </row>
    <row r="311" spans="1:8" x14ac:dyDescent="0.25">
      <c r="A311" s="2"/>
      <c r="B311" s="57" t="s">
        <v>2</v>
      </c>
      <c r="C311" s="57" t="s">
        <v>83</v>
      </c>
      <c r="D311" s="23" t="s">
        <v>3</v>
      </c>
      <c r="E311" s="24">
        <v>0</v>
      </c>
      <c r="F311" s="24">
        <v>0</v>
      </c>
      <c r="G311" s="24">
        <v>0</v>
      </c>
      <c r="H311" s="139"/>
    </row>
    <row r="312" spans="1:8" ht="30" x14ac:dyDescent="0.25">
      <c r="A312" s="2"/>
      <c r="B312" s="58"/>
      <c r="C312" s="58"/>
      <c r="D312" s="25" t="s">
        <v>12</v>
      </c>
      <c r="E312" s="24">
        <v>0</v>
      </c>
      <c r="F312" s="24">
        <v>0</v>
      </c>
      <c r="G312" s="24">
        <v>0</v>
      </c>
      <c r="H312" s="139"/>
    </row>
    <row r="313" spans="1:8" ht="30" x14ac:dyDescent="0.25">
      <c r="A313" s="2"/>
      <c r="B313" s="58"/>
      <c r="C313" s="58"/>
      <c r="D313" s="25" t="s">
        <v>13</v>
      </c>
      <c r="E313" s="24" t="s">
        <v>14</v>
      </c>
      <c r="F313" s="24" t="s">
        <v>14</v>
      </c>
      <c r="G313" s="24"/>
      <c r="H313" s="139"/>
    </row>
    <row r="314" spans="1:8" ht="30" x14ac:dyDescent="0.25">
      <c r="A314" s="2"/>
      <c r="B314" s="58"/>
      <c r="C314" s="58"/>
      <c r="D314" s="25" t="s">
        <v>7</v>
      </c>
      <c r="E314" s="24" t="s">
        <v>14</v>
      </c>
      <c r="F314" s="24" t="s">
        <v>14</v>
      </c>
      <c r="G314" s="24"/>
      <c r="H314" s="139"/>
    </row>
    <row r="315" spans="1:8" ht="68.25" customHeight="1" x14ac:dyDescent="0.25">
      <c r="A315" s="2"/>
      <c r="B315" s="59"/>
      <c r="C315" s="59"/>
      <c r="D315" s="25" t="s">
        <v>8</v>
      </c>
      <c r="E315" s="24" t="s">
        <v>14</v>
      </c>
      <c r="F315" s="24" t="s">
        <v>14</v>
      </c>
      <c r="G315" s="24"/>
      <c r="H315" s="139"/>
    </row>
    <row r="316" spans="1:8" x14ac:dyDescent="0.25">
      <c r="A316" s="2"/>
      <c r="B316" s="88"/>
      <c r="C316" s="89"/>
      <c r="D316" s="29" t="s">
        <v>19</v>
      </c>
      <c r="E316" s="30">
        <f>E317+E318+E319</f>
        <v>464141375.71999997</v>
      </c>
      <c r="F316" s="30">
        <f>F317+F318+F319</f>
        <v>436624548.09999996</v>
      </c>
      <c r="G316" s="30">
        <f>F316/E316*100</f>
        <v>94.071455582404283</v>
      </c>
      <c r="H316" s="69"/>
    </row>
    <row r="317" spans="1:8" ht="30" x14ac:dyDescent="0.25">
      <c r="A317" s="2"/>
      <c r="B317" s="90"/>
      <c r="C317" s="91"/>
      <c r="D317" s="29" t="s">
        <v>12</v>
      </c>
      <c r="E317" s="30">
        <f t="shared" ref="E317:F319" si="10">E297+E267+E247+E227+E212+E182+E177+E142+E127+E87+E61+E36+E7</f>
        <v>189214501.00999999</v>
      </c>
      <c r="F317" s="30">
        <f t="shared" si="10"/>
        <v>179276615.81999999</v>
      </c>
      <c r="G317" s="30">
        <f>F317/E317*100</f>
        <v>94.747820522764911</v>
      </c>
      <c r="H317" s="86"/>
    </row>
    <row r="318" spans="1:8" ht="30" x14ac:dyDescent="0.25">
      <c r="A318" s="2"/>
      <c r="B318" s="90"/>
      <c r="C318" s="91"/>
      <c r="D318" s="29" t="s">
        <v>13</v>
      </c>
      <c r="E318" s="30">
        <f t="shared" si="10"/>
        <v>269169817.25999999</v>
      </c>
      <c r="F318" s="30">
        <f t="shared" si="10"/>
        <v>251590874.83000001</v>
      </c>
      <c r="G318" s="30">
        <f>F318/E318*100</f>
        <v>93.469199998371323</v>
      </c>
      <c r="H318" s="86"/>
    </row>
    <row r="319" spans="1:8" ht="30" x14ac:dyDescent="0.25">
      <c r="A319" s="2"/>
      <c r="B319" s="90"/>
      <c r="C319" s="91"/>
      <c r="D319" s="29" t="s">
        <v>22</v>
      </c>
      <c r="E319" s="30">
        <f t="shared" si="10"/>
        <v>5757057.4500000002</v>
      </c>
      <c r="F319" s="30">
        <f>F299+F269+F249+F229+F214+F184+F179+F144+F129+F89+F63+F38+F9</f>
        <v>5757057.4500000002</v>
      </c>
      <c r="G319" s="30">
        <f>F319/E319*100</f>
        <v>100</v>
      </c>
      <c r="H319" s="86"/>
    </row>
    <row r="320" spans="1:8" ht="30" x14ac:dyDescent="0.25">
      <c r="A320" s="2"/>
      <c r="B320" s="92"/>
      <c r="C320" s="93"/>
      <c r="D320" s="29" t="s">
        <v>8</v>
      </c>
      <c r="E320" s="30"/>
      <c r="F320" s="30" t="s">
        <v>14</v>
      </c>
      <c r="G320" s="30" t="s">
        <v>14</v>
      </c>
      <c r="H320" s="87"/>
    </row>
    <row r="321" spans="5:8" x14ac:dyDescent="0.25">
      <c r="E321" s="41"/>
      <c r="F321" s="41"/>
      <c r="H321" s="12"/>
    </row>
    <row r="322" spans="5:8" x14ac:dyDescent="0.25">
      <c r="H322" s="12"/>
    </row>
    <row r="323" spans="5:8" x14ac:dyDescent="0.25">
      <c r="H323" s="12"/>
    </row>
    <row r="324" spans="5:8" x14ac:dyDescent="0.25">
      <c r="H324" s="12"/>
    </row>
    <row r="325" spans="5:8" x14ac:dyDescent="0.25">
      <c r="H325" s="12"/>
    </row>
    <row r="326" spans="5:8" x14ac:dyDescent="0.25">
      <c r="H326" s="12"/>
    </row>
    <row r="327" spans="5:8" x14ac:dyDescent="0.25">
      <c r="H327" s="12"/>
    </row>
    <row r="328" spans="5:8" x14ac:dyDescent="0.25">
      <c r="H328" s="12"/>
    </row>
    <row r="329" spans="5:8" x14ac:dyDescent="0.25">
      <c r="H329" s="12"/>
    </row>
    <row r="330" spans="5:8" x14ac:dyDescent="0.25">
      <c r="H330" s="12"/>
    </row>
    <row r="331" spans="5:8" x14ac:dyDescent="0.25">
      <c r="H331" s="12"/>
    </row>
    <row r="332" spans="5:8" x14ac:dyDescent="0.25">
      <c r="H332" s="12"/>
    </row>
    <row r="333" spans="5:8" x14ac:dyDescent="0.25">
      <c r="H333" s="12"/>
    </row>
    <row r="334" spans="5:8" x14ac:dyDescent="0.25">
      <c r="H334" s="12"/>
    </row>
    <row r="335" spans="5:8" x14ac:dyDescent="0.25">
      <c r="H335" s="12"/>
    </row>
    <row r="336" spans="5:8" x14ac:dyDescent="0.25">
      <c r="H336" s="12"/>
    </row>
    <row r="337" spans="8:8" x14ac:dyDescent="0.25">
      <c r="H337" s="12"/>
    </row>
    <row r="338" spans="8:8" x14ac:dyDescent="0.25">
      <c r="H338" s="12"/>
    </row>
    <row r="339" spans="8:8" x14ac:dyDescent="0.25">
      <c r="H339" s="12"/>
    </row>
    <row r="340" spans="8:8" x14ac:dyDescent="0.25">
      <c r="H340" s="12"/>
    </row>
    <row r="341" spans="8:8" x14ac:dyDescent="0.25">
      <c r="H341" s="8"/>
    </row>
    <row r="342" spans="8:8" x14ac:dyDescent="0.25">
      <c r="H342" s="8"/>
    </row>
    <row r="343" spans="8:8" x14ac:dyDescent="0.25">
      <c r="H343" s="8"/>
    </row>
    <row r="344" spans="8:8" x14ac:dyDescent="0.25">
      <c r="H344" s="8"/>
    </row>
    <row r="345" spans="8:8" x14ac:dyDescent="0.25">
      <c r="H345" s="8"/>
    </row>
  </sheetData>
  <dataConsolidate/>
  <mergeCells count="211">
    <mergeCell ref="H311:H315"/>
    <mergeCell ref="H306:H310"/>
    <mergeCell ref="B16:B20"/>
    <mergeCell ref="C16:C20"/>
    <mergeCell ref="I256:I260"/>
    <mergeCell ref="B81:B85"/>
    <mergeCell ref="B71:B75"/>
    <mergeCell ref="H65:H69"/>
    <mergeCell ref="I65:I69"/>
    <mergeCell ref="I71:I75"/>
    <mergeCell ref="I76:I80"/>
    <mergeCell ref="I81:I85"/>
    <mergeCell ref="I101:M105"/>
    <mergeCell ref="B106:B110"/>
    <mergeCell ref="C106:C110"/>
    <mergeCell ref="H106:H110"/>
    <mergeCell ref="B76:B80"/>
    <mergeCell ref="C81:C85"/>
    <mergeCell ref="C76:C80"/>
    <mergeCell ref="C71:C75"/>
    <mergeCell ref="B65:B69"/>
    <mergeCell ref="C65:C69"/>
    <mergeCell ref="C86:C90"/>
    <mergeCell ref="I23:I28"/>
    <mergeCell ref="I30:I34"/>
    <mergeCell ref="H21:H22"/>
    <mergeCell ref="C45:C49"/>
    <mergeCell ref="B45:B49"/>
    <mergeCell ref="B35:B39"/>
    <mergeCell ref="C30:C34"/>
    <mergeCell ref="C23:C28"/>
    <mergeCell ref="B23:B28"/>
    <mergeCell ref="B30:B34"/>
    <mergeCell ref="B40:B44"/>
    <mergeCell ref="C40:C44"/>
    <mergeCell ref="G20:G22"/>
    <mergeCell ref="E20:E22"/>
    <mergeCell ref="D20:D22"/>
    <mergeCell ref="H16:H20"/>
    <mergeCell ref="H40:H44"/>
    <mergeCell ref="H30:H34"/>
    <mergeCell ref="G26:G27"/>
    <mergeCell ref="H35:H39"/>
    <mergeCell ref="H23:H28"/>
    <mergeCell ref="F20:F22"/>
    <mergeCell ref="D26:D27"/>
    <mergeCell ref="F26:F27"/>
    <mergeCell ref="H71:H75"/>
    <mergeCell ref="H91:H95"/>
    <mergeCell ref="H45:H49"/>
    <mergeCell ref="H81:H85"/>
    <mergeCell ref="H86:H90"/>
    <mergeCell ref="A2:H2"/>
    <mergeCell ref="A3:H3"/>
    <mergeCell ref="H6:H10"/>
    <mergeCell ref="C6:C10"/>
    <mergeCell ref="B6:B10"/>
    <mergeCell ref="C11:C15"/>
    <mergeCell ref="H11:H14"/>
    <mergeCell ref="B11:B15"/>
    <mergeCell ref="C35:C39"/>
    <mergeCell ref="B60:B64"/>
    <mergeCell ref="B55:B59"/>
    <mergeCell ref="C60:C64"/>
    <mergeCell ref="C55:C59"/>
    <mergeCell ref="H60:H64"/>
    <mergeCell ref="H55:H59"/>
    <mergeCell ref="B50:B54"/>
    <mergeCell ref="C50:C54"/>
    <mergeCell ref="H50:H54"/>
    <mergeCell ref="E26:E27"/>
    <mergeCell ref="H76:H80"/>
    <mergeCell ref="B136:B140"/>
    <mergeCell ref="B116:B120"/>
    <mergeCell ref="C116:C120"/>
    <mergeCell ref="H116:H120"/>
    <mergeCell ref="H121:H125"/>
    <mergeCell ref="B131:B135"/>
    <mergeCell ref="H126:H130"/>
    <mergeCell ref="H101:H105"/>
    <mergeCell ref="B111:B115"/>
    <mergeCell ref="B101:B105"/>
    <mergeCell ref="B96:B100"/>
    <mergeCell ref="C111:C115"/>
    <mergeCell ref="H111:H115"/>
    <mergeCell ref="C101:C105"/>
    <mergeCell ref="H96:H100"/>
    <mergeCell ref="C96:C100"/>
    <mergeCell ref="B86:B90"/>
    <mergeCell ref="B91:B95"/>
    <mergeCell ref="C91:C95"/>
    <mergeCell ref="H146:H150"/>
    <mergeCell ref="C146:C150"/>
    <mergeCell ref="C136:C140"/>
    <mergeCell ref="C131:C135"/>
    <mergeCell ref="H141:H145"/>
    <mergeCell ref="C141:C145"/>
    <mergeCell ref="B126:B130"/>
    <mergeCell ref="H136:H140"/>
    <mergeCell ref="H131:H135"/>
    <mergeCell ref="H246:H250"/>
    <mergeCell ref="C241:C245"/>
    <mergeCell ref="H236:H240"/>
    <mergeCell ref="C211:C215"/>
    <mergeCell ref="C216:C220"/>
    <mergeCell ref="C176:C180"/>
    <mergeCell ref="H191:H195"/>
    <mergeCell ref="H211:H215"/>
    <mergeCell ref="H196:H200"/>
    <mergeCell ref="H181:H185"/>
    <mergeCell ref="H186:H190"/>
    <mergeCell ref="H221:H225"/>
    <mergeCell ref="H216:H220"/>
    <mergeCell ref="H241:H245"/>
    <mergeCell ref="C201:C205"/>
    <mergeCell ref="H201:H205"/>
    <mergeCell ref="C206:C210"/>
    <mergeCell ref="H206:H210"/>
    <mergeCell ref="A181:A185"/>
    <mergeCell ref="A186:A190"/>
    <mergeCell ref="C191:C195"/>
    <mergeCell ref="B191:B195"/>
    <mergeCell ref="B186:B190"/>
    <mergeCell ref="C186:C190"/>
    <mergeCell ref="B141:B145"/>
    <mergeCell ref="B146:B150"/>
    <mergeCell ref="B176:B180"/>
    <mergeCell ref="B181:B185"/>
    <mergeCell ref="C181:C185"/>
    <mergeCell ref="B151:B155"/>
    <mergeCell ref="C151:C155"/>
    <mergeCell ref="B156:B160"/>
    <mergeCell ref="C156:C160"/>
    <mergeCell ref="B161:B165"/>
    <mergeCell ref="C161:C165"/>
    <mergeCell ref="B166:B170"/>
    <mergeCell ref="C166:C170"/>
    <mergeCell ref="B171:B175"/>
    <mergeCell ref="C171:C175"/>
    <mergeCell ref="H316:H320"/>
    <mergeCell ref="B316:C320"/>
    <mergeCell ref="B296:B300"/>
    <mergeCell ref="C296:C300"/>
    <mergeCell ref="H296:H300"/>
    <mergeCell ref="B286:B290"/>
    <mergeCell ref="C286:C290"/>
    <mergeCell ref="H266:H270"/>
    <mergeCell ref="C281:C285"/>
    <mergeCell ref="H286:H290"/>
    <mergeCell ref="B281:B285"/>
    <mergeCell ref="H281:H285"/>
    <mergeCell ref="B291:B295"/>
    <mergeCell ref="C291:C295"/>
    <mergeCell ref="H291:H295"/>
    <mergeCell ref="B276:B280"/>
    <mergeCell ref="C276:C280"/>
    <mergeCell ref="B271:B275"/>
    <mergeCell ref="B266:B270"/>
    <mergeCell ref="H271:H275"/>
    <mergeCell ref="C271:C275"/>
    <mergeCell ref="C266:C270"/>
    <mergeCell ref="B311:B315"/>
    <mergeCell ref="C311:C315"/>
    <mergeCell ref="I261:I265"/>
    <mergeCell ref="B301:B305"/>
    <mergeCell ref="C301:C305"/>
    <mergeCell ref="H301:H305"/>
    <mergeCell ref="I11:I14"/>
    <mergeCell ref="I16:I20"/>
    <mergeCell ref="I131:I135"/>
    <mergeCell ref="B226:B230"/>
    <mergeCell ref="I176:I180"/>
    <mergeCell ref="B236:B240"/>
    <mergeCell ref="B251:B255"/>
    <mergeCell ref="B241:B245"/>
    <mergeCell ref="B216:B220"/>
    <mergeCell ref="B246:B250"/>
    <mergeCell ref="H251:H255"/>
    <mergeCell ref="B196:B200"/>
    <mergeCell ref="C196:C200"/>
    <mergeCell ref="B211:B215"/>
    <mergeCell ref="C231:C235"/>
    <mergeCell ref="C226:C230"/>
    <mergeCell ref="B221:B225"/>
    <mergeCell ref="C221:C225"/>
    <mergeCell ref="C246:C250"/>
    <mergeCell ref="C251:C255"/>
    <mergeCell ref="H276:H280"/>
    <mergeCell ref="H151:H155"/>
    <mergeCell ref="H156:H160"/>
    <mergeCell ref="H161:H165"/>
    <mergeCell ref="H166:H170"/>
    <mergeCell ref="H171:H175"/>
    <mergeCell ref="B121:B125"/>
    <mergeCell ref="C121:C125"/>
    <mergeCell ref="B306:B310"/>
    <mergeCell ref="C306:C310"/>
    <mergeCell ref="H261:H265"/>
    <mergeCell ref="C236:C240"/>
    <mergeCell ref="C256:C260"/>
    <mergeCell ref="B231:B235"/>
    <mergeCell ref="B256:B260"/>
    <mergeCell ref="B201:B205"/>
    <mergeCell ref="B206:B210"/>
    <mergeCell ref="B261:B265"/>
    <mergeCell ref="C261:C265"/>
    <mergeCell ref="H176:H180"/>
    <mergeCell ref="C126:C130"/>
    <mergeCell ref="H231:H235"/>
    <mergeCell ref="H226:H230"/>
    <mergeCell ref="H256:H260"/>
  </mergeCells>
  <phoneticPr fontId="3" type="noConversion"/>
  <pageMargins left="0.55000000000000004" right="3.937007874015748E-2" top="0.74803149606299213" bottom="0.27559055118110237" header="0.31496062992125984" footer="0.31496062992125984"/>
  <pageSetup paperSize="9" scale="57" fitToHeight="0" orientation="landscape" r:id="rId1"/>
  <rowBreaks count="13" manualBreakCount="13">
    <brk id="15" max="7" man="1"/>
    <brk id="21" max="7" man="1"/>
    <brk id="39" max="7" man="1"/>
    <brk id="64" max="7" man="1"/>
    <brk id="85" max="7" man="1"/>
    <brk id="105" max="7" man="1"/>
    <brk id="135" max="7" man="1"/>
    <brk id="165" max="7" man="1"/>
    <brk id="185" max="7" man="1"/>
    <brk id="215" max="7" man="1"/>
    <brk id="245" max="7" man="1"/>
    <brk id="275" max="7" man="1"/>
    <brk id="30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Econom</cp:lastModifiedBy>
  <cp:lastPrinted>2020-03-19T22:35:51Z</cp:lastPrinted>
  <dcterms:created xsi:type="dcterms:W3CDTF">2015-09-15T05:43:17Z</dcterms:created>
  <dcterms:modified xsi:type="dcterms:W3CDTF">2020-04-16T06:10:43Z</dcterms:modified>
</cp:coreProperties>
</file>