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CB96099-C10F-4F5B-92DE-6AF9F3E7200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1" l="1"/>
  <c r="E36" i="1" l="1"/>
  <c r="D36" i="1"/>
  <c r="F72" i="1" l="1"/>
  <c r="F71" i="1" l="1"/>
  <c r="F69" i="1"/>
  <c r="F70" i="1"/>
  <c r="F56" i="1"/>
  <c r="F55" i="1"/>
  <c r="F54" i="1"/>
  <c r="D59" i="1" l="1"/>
  <c r="E59" i="1"/>
  <c r="F9" i="1" l="1"/>
  <c r="F31" i="1" l="1"/>
  <c r="E42" i="1" l="1"/>
  <c r="E76" i="1" s="1"/>
  <c r="D42" i="1"/>
  <c r="D76" i="1" s="1"/>
  <c r="F41" i="1"/>
  <c r="F39" i="1"/>
  <c r="F64" i="1"/>
  <c r="F62" i="1"/>
  <c r="F42" i="1" l="1"/>
  <c r="F58" i="1"/>
  <c r="F59" i="1" l="1"/>
  <c r="F57" i="1" l="1"/>
  <c r="F34" i="1"/>
  <c r="F26" i="1"/>
  <c r="F11" i="1"/>
  <c r="F76" i="1" l="1"/>
  <c r="F36" i="1"/>
  <c r="F68" i="1"/>
  <c r="F67" i="1"/>
  <c r="F53" i="1"/>
  <c r="F52" i="1"/>
  <c r="F51" i="1"/>
  <c r="F50" i="1"/>
  <c r="F49" i="1"/>
  <c r="F48" i="1"/>
  <c r="F47" i="1"/>
  <c r="F46" i="1"/>
  <c r="F33" i="1"/>
  <c r="F32" i="1"/>
  <c r="F30" i="1"/>
  <c r="F29" i="1"/>
  <c r="F25" i="1"/>
  <c r="F24" i="1"/>
  <c r="F23" i="1"/>
  <c r="F22" i="1"/>
  <c r="F21" i="1"/>
  <c r="F20" i="1"/>
  <c r="F19" i="1"/>
  <c r="F18" i="1"/>
  <c r="F17" i="1"/>
  <c r="F16" i="1"/>
  <c r="F15" i="1"/>
  <c r="F10" i="1"/>
  <c r="F8" i="1"/>
  <c r="F7" i="1"/>
</calcChain>
</file>

<file path=xl/sharedStrings.xml><?xml version="1.0" encoding="utf-8"?>
<sst xmlns="http://schemas.openxmlformats.org/spreadsheetml/2006/main" count="152" uniqueCount="93">
  <si>
    <t>№№</t>
  </si>
  <si>
    <t>Наименование</t>
  </si>
  <si>
    <t>1.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</si>
  <si>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</si>
  <si>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</si>
  <si>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</si>
  <si>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</si>
  <si>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уровень освоения обучающимися основной общеобразовательной программы дошкольного образования по завершению обучения</t>
  </si>
  <si>
    <t>процент</t>
  </si>
  <si>
    <t>среднегодовая посещаемость детьми дошкольных образовательных организаций</t>
  </si>
  <si>
    <t>число обучаюихся</t>
  </si>
  <si>
    <t>чел</t>
  </si>
  <si>
    <t>уровень освоения обучающимися основной обеобразовательной программы начального общего образования по завершении обучения на уровне образования</t>
  </si>
  <si>
    <t>Доля педагогических кадров, имеющих первую и высшую квалификационные категории от общего числа педагогов</t>
  </si>
  <si>
    <t>Число обучающихся</t>
  </si>
  <si>
    <t>человек</t>
  </si>
  <si>
    <t>уровень освоения обучающимися основной обеобразовательной программы основного общего образования по завершении обучения на уровне образования</t>
  </si>
  <si>
    <t>Доля выпускников 9-х классов, получивших аттестат об основном общем образовании</t>
  </si>
  <si>
    <t>уровень освоения обучающимися основной обеобразовательной программы среднего общего образования по завершении обучения на уровне образования</t>
  </si>
  <si>
    <t>Доля выпускников 11-х классов, получивших аттестат об среднем общем образовании</t>
  </si>
  <si>
    <t>полнота реализации дополнительной общеобразовательной программы дополнительного образования</t>
  </si>
  <si>
    <t>количество</t>
  </si>
  <si>
    <t>сохранение контингента обучающихся</t>
  </si>
  <si>
    <t>единица измерения</t>
  </si>
  <si>
    <t>утверждено в муниципальном задании на год</t>
  </si>
  <si>
    <t>исполнено</t>
  </si>
  <si>
    <t>% выполнения</t>
  </si>
  <si>
    <t>шт</t>
  </si>
  <si>
    <t>посетители</t>
  </si>
  <si>
    <t>объем</t>
  </si>
  <si>
    <t>Публикация официальной информации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</si>
  <si>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</si>
  <si>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</si>
  <si>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</si>
  <si>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Субсидии на выполнение муниципальных заданий на оказание муниципальных услуг (выполнение работ</t>
  </si>
  <si>
    <t>рублей</t>
  </si>
  <si>
    <t>Показатели, характеризующие объемы муниципальных услуг (работ)</t>
  </si>
  <si>
    <t>2.</t>
  </si>
  <si>
    <t>1.1.</t>
  </si>
  <si>
    <t>1.2.</t>
  </si>
  <si>
    <t>1.3.</t>
  </si>
  <si>
    <t>Субсидии на выполнение муниципальных заданий на оказание муниципальных услуг (выполнение работ)</t>
  </si>
  <si>
    <t>Всего субсидии на выполнение муниципальных заданий на оказание муниципальных услуг (выполнение работ) по муниципальной программе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</si>
  <si>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</si>
  <si>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</si>
  <si>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</si>
  <si>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"Социальная поддержка населения Яковлевского муниципального района" на 2019 - 2025 годы</t>
  </si>
  <si>
    <t>Подпрограмма "Доступная среда" на 2019-2025 годы</t>
  </si>
  <si>
    <t>1.1.1.</t>
  </si>
  <si>
    <t>1.1.2.</t>
  </si>
  <si>
    <t>1.2.1.</t>
  </si>
  <si>
    <t>1.2.2.</t>
  </si>
  <si>
    <t>1.3.1.</t>
  </si>
  <si>
    <t>1.3.2.</t>
  </si>
  <si>
    <t>2.1.</t>
  </si>
  <si>
    <t>3.</t>
  </si>
  <si>
    <t>3.1.</t>
  </si>
  <si>
    <t>3.2.</t>
  </si>
  <si>
    <t>3.1.1.</t>
  </si>
  <si>
    <t>3.3.</t>
  </si>
  <si>
    <t>4.</t>
  </si>
  <si>
    <t>4.1.</t>
  </si>
  <si>
    <t>5.</t>
  </si>
  <si>
    <t>6.</t>
  </si>
  <si>
    <t>6.1.</t>
  </si>
  <si>
    <t>6.2.</t>
  </si>
  <si>
    <t>2.2.</t>
  </si>
  <si>
    <t>Мероприятия по социализации пожилых людей в обществе</t>
  </si>
  <si>
    <t>Итого субсидии на выполнение муниципальных заданий на оказание муниципальных услуг (выполнение работ) по муниципальным программам</t>
  </si>
  <si>
    <t>количество участников мероприятий</t>
  </si>
  <si>
    <t>количество проведенных мероприятий для детей и молодежи</t>
  </si>
  <si>
    <t>доля участников мероприятий удовлетворенных условиями и качеством услуги от числа опрошенных</t>
  </si>
  <si>
    <t xml:space="preserve">количество проведенных мероприятий </t>
  </si>
  <si>
    <t>единица</t>
  </si>
  <si>
    <t>доля клубных формирований для детей  подростков от общего числа клубных формирований</t>
  </si>
  <si>
    <t>количество клубных формирований</t>
  </si>
  <si>
    <t>доля участников клубных формирований, удовлетворенных условиями и качеством услуги от числа опрошенных</t>
  </si>
  <si>
    <t>Доля педагогических кадров имеющих первую и высшую квалификационные категории, от общего числа педагогов</t>
  </si>
  <si>
    <t>доля родителей (законных представителей) удовлетворенных условиями и качеством предоставлением муниципальной услуги</t>
  </si>
  <si>
    <t>укомплектованность учреждения педагогическими кадрами</t>
  </si>
  <si>
    <t>число обучающихся</t>
  </si>
  <si>
    <t>Количество конкурсов (краевых, зональных, всероссийских, международных), в которых принимали участие учащиеся, осваивающие программу</t>
  </si>
  <si>
    <t>Доля потребителей (их законных представителей), удовлетворенных условиями и качеством услуги, от общего числа опрошенных</t>
  </si>
  <si>
    <t>Количество человеко/часов</t>
  </si>
  <si>
    <t>человеко/час</t>
  </si>
  <si>
    <t>Обеспечение своевременного и полного информирования населения Яковлевского муниципального района о деятельности органов государственной власти и местного самоуправления в газете "Сельский труженик"</t>
  </si>
  <si>
    <t>Тираж газеты (специальные выпуски)</t>
  </si>
  <si>
    <t>Тираж (четверг)</t>
  </si>
  <si>
    <t>квадратный см</t>
  </si>
  <si>
    <t>Объем печатной продукции</t>
  </si>
  <si>
    <t>Сведения о выполнении бюджетными учреждениями Яковлевского муниципального района муниципальных заданий на оказание муниципальных услуг (выполнение работ) и объемах субсидий на финансовое обеспечение выполнения муниципальных заданий за 2023 год</t>
  </si>
  <si>
    <t>Муниципальная программа " Профилактика правонарушений на территории Яковлевского муниципального района на 2021- 2025 годы"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</si>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</sst>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164" fontId="7" fillId="4" borderId="1" xfId="1" applyFont="1" applyFill="1" applyBorder="1"/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1" xfId="0" applyBorder="1"/>
    <xf numFmtId="0" fontId="5" fillId="4" borderId="1" xfId="0" applyFont="1" applyFill="1" applyBorder="1" applyAlignment="1">
      <alignment horizontal="center" wrapText="1"/>
    </xf>
    <xf numFmtId="164" fontId="3" fillId="0" borderId="1" xfId="1" applyFont="1" applyBorder="1"/>
    <xf numFmtId="0" fontId="3" fillId="0" borderId="2" xfId="0" applyFont="1" applyBorder="1"/>
    <xf numFmtId="0" fontId="2" fillId="4" borderId="0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3" fillId="4" borderId="12" xfId="0" applyFont="1" applyFill="1" applyBorder="1"/>
    <xf numFmtId="0" fontId="3" fillId="2" borderId="6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left"/>
    </xf>
    <xf numFmtId="0" fontId="3" fillId="0" borderId="0" xfId="0" applyFont="1" applyBorder="1"/>
    <xf numFmtId="0" fontId="7" fillId="3" borderId="2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164" fontId="7" fillId="5" borderId="1" xfId="1" applyFont="1" applyFill="1" applyBorder="1"/>
    <xf numFmtId="164" fontId="7" fillId="5" borderId="1" xfId="1" applyFont="1" applyFill="1" applyBorder="1" applyAlignment="1">
      <alignment wrapText="1"/>
    </xf>
    <xf numFmtId="164" fontId="7" fillId="5" borderId="1" xfId="1" applyFont="1" applyFill="1" applyBorder="1" applyAlignment="1">
      <alignment horizontal="center"/>
    </xf>
    <xf numFmtId="0" fontId="0" fillId="5" borderId="0" xfId="0" applyFill="1"/>
    <xf numFmtId="164" fontId="7" fillId="6" borderId="1" xfId="1" applyFont="1" applyFill="1" applyBorder="1" applyAlignment="1">
      <alignment wrapText="1"/>
    </xf>
    <xf numFmtId="164" fontId="7" fillId="6" borderId="1" xfId="1" applyFont="1" applyFill="1" applyBorder="1"/>
    <xf numFmtId="164" fontId="5" fillId="6" borderId="1" xfId="1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view="pageBreakPreview" topLeftCell="A64" zoomScale="120" zoomScaleNormal="120" zoomScaleSheetLayoutView="120" workbookViewId="0">
      <selection activeCell="D76" sqref="D76"/>
    </sheetView>
  </sheetViews>
  <sheetFormatPr defaultRowHeight="15" x14ac:dyDescent="0.25"/>
  <cols>
    <col min="1" max="1" width="5.7109375" customWidth="1"/>
    <col min="2" max="2" width="35.28515625" customWidth="1"/>
    <col min="3" max="3" width="12.5703125" customWidth="1"/>
    <col min="4" max="4" width="18" customWidth="1"/>
    <col min="5" max="5" width="18.140625" customWidth="1"/>
    <col min="6" max="6" width="11.7109375" customWidth="1"/>
  </cols>
  <sheetData>
    <row r="1" spans="1:6" ht="45" customHeight="1" x14ac:dyDescent="0.25">
      <c r="A1" s="51" t="s">
        <v>90</v>
      </c>
      <c r="B1" s="51"/>
      <c r="C1" s="51"/>
      <c r="D1" s="51"/>
      <c r="E1" s="51"/>
      <c r="F1" s="51"/>
    </row>
    <row r="2" spans="1:6" ht="38.25" x14ac:dyDescent="0.25">
      <c r="A2" s="2" t="s">
        <v>0</v>
      </c>
      <c r="B2" s="19" t="s">
        <v>1</v>
      </c>
      <c r="C2" s="10" t="s">
        <v>23</v>
      </c>
      <c r="D2" s="10" t="s">
        <v>24</v>
      </c>
      <c r="E2" s="10" t="s">
        <v>25</v>
      </c>
      <c r="F2" s="10" t="s">
        <v>26</v>
      </c>
    </row>
    <row r="3" spans="1:6" x14ac:dyDescent="0.25">
      <c r="A3" s="16">
        <v>1</v>
      </c>
      <c r="B3" s="17">
        <v>2</v>
      </c>
      <c r="C3" s="10">
        <v>3</v>
      </c>
      <c r="D3" s="10">
        <v>4</v>
      </c>
      <c r="E3" s="10">
        <v>5</v>
      </c>
      <c r="F3" s="10">
        <v>6</v>
      </c>
    </row>
    <row r="4" spans="1:6" ht="32.450000000000003" customHeight="1" x14ac:dyDescent="0.25">
      <c r="A4" s="20" t="s">
        <v>2</v>
      </c>
      <c r="B4" s="52" t="s">
        <v>3</v>
      </c>
      <c r="C4" s="53"/>
      <c r="D4" s="53"/>
      <c r="E4" s="53"/>
      <c r="F4" s="54"/>
    </row>
    <row r="5" spans="1:6" ht="24" customHeight="1" x14ac:dyDescent="0.25">
      <c r="A5" s="20" t="s">
        <v>38</v>
      </c>
      <c r="B5" s="55" t="s">
        <v>4</v>
      </c>
      <c r="C5" s="56"/>
      <c r="D5" s="56"/>
      <c r="E5" s="56"/>
      <c r="F5" s="57"/>
    </row>
    <row r="6" spans="1:6" ht="26.25" x14ac:dyDescent="0.25">
      <c r="A6" s="16" t="s">
        <v>48</v>
      </c>
      <c r="B6" s="17" t="s">
        <v>36</v>
      </c>
      <c r="C6" s="10"/>
      <c r="D6" s="10"/>
      <c r="E6" s="10"/>
      <c r="F6" s="10"/>
    </row>
    <row r="7" spans="1:6" ht="34.5" x14ac:dyDescent="0.25">
      <c r="A7" s="3"/>
      <c r="B7" s="4" t="s">
        <v>7</v>
      </c>
      <c r="C7" s="5" t="s">
        <v>8</v>
      </c>
      <c r="D7" s="41">
        <v>100</v>
      </c>
      <c r="E7" s="40">
        <v>99.25</v>
      </c>
      <c r="F7" s="6">
        <f t="shared" ref="F7:F10" si="0">SUM(E7/D7*100)</f>
        <v>99.25</v>
      </c>
    </row>
    <row r="8" spans="1:6" ht="23.25" x14ac:dyDescent="0.25">
      <c r="A8" s="3"/>
      <c r="B8" s="4" t="s">
        <v>9</v>
      </c>
      <c r="C8" s="5" t="s">
        <v>8</v>
      </c>
      <c r="D8" s="41">
        <v>63</v>
      </c>
      <c r="E8" s="40">
        <v>61.75</v>
      </c>
      <c r="F8" s="6">
        <f t="shared" si="0"/>
        <v>98.015873015873012</v>
      </c>
    </row>
    <row r="9" spans="1:6" ht="34.5" x14ac:dyDescent="0.25">
      <c r="A9" s="3"/>
      <c r="B9" s="4" t="s">
        <v>77</v>
      </c>
      <c r="C9" s="5" t="s">
        <v>8</v>
      </c>
      <c r="D9" s="41">
        <v>70.42</v>
      </c>
      <c r="E9" s="40">
        <v>74.819999999999993</v>
      </c>
      <c r="F9" s="6">
        <f t="shared" si="0"/>
        <v>106.24822493609769</v>
      </c>
    </row>
    <row r="10" spans="1:6" x14ac:dyDescent="0.25">
      <c r="A10" s="3"/>
      <c r="B10" s="4" t="s">
        <v>10</v>
      </c>
      <c r="C10" s="5" t="s">
        <v>11</v>
      </c>
      <c r="D10" s="41">
        <v>355</v>
      </c>
      <c r="E10" s="40">
        <v>335</v>
      </c>
      <c r="F10" s="6">
        <f t="shared" si="0"/>
        <v>94.366197183098592</v>
      </c>
    </row>
    <row r="11" spans="1:6" ht="39" x14ac:dyDescent="0.25">
      <c r="A11" s="3" t="s">
        <v>49</v>
      </c>
      <c r="B11" s="18" t="s">
        <v>41</v>
      </c>
      <c r="C11" s="5" t="s">
        <v>35</v>
      </c>
      <c r="D11" s="44">
        <v>61800905.280000001</v>
      </c>
      <c r="E11" s="45">
        <v>61659568.649999999</v>
      </c>
      <c r="F11" s="21">
        <f>SUM(E11/D11*100)</f>
        <v>99.771303301529883</v>
      </c>
    </row>
    <row r="12" spans="1:6" ht="14.45" customHeight="1" x14ac:dyDescent="0.25">
      <c r="A12" s="49" t="s">
        <v>39</v>
      </c>
      <c r="B12" s="58" t="s">
        <v>5</v>
      </c>
      <c r="C12" s="59"/>
      <c r="D12" s="59"/>
      <c r="E12" s="59"/>
      <c r="F12" s="59"/>
    </row>
    <row r="13" spans="1:6" ht="18" customHeight="1" x14ac:dyDescent="0.25">
      <c r="A13" s="50"/>
      <c r="B13" s="60"/>
      <c r="C13" s="61"/>
      <c r="D13" s="61"/>
      <c r="E13" s="61"/>
      <c r="F13" s="61"/>
    </row>
    <row r="14" spans="1:6" ht="31.9" customHeight="1" x14ac:dyDescent="0.25">
      <c r="A14" s="16" t="s">
        <v>50</v>
      </c>
      <c r="B14" s="17" t="s">
        <v>36</v>
      </c>
      <c r="C14" s="26"/>
      <c r="D14" s="26"/>
      <c r="E14" s="26"/>
      <c r="F14" s="26"/>
    </row>
    <row r="15" spans="1:6" ht="51.6" customHeight="1" x14ac:dyDescent="0.25">
      <c r="A15" s="7"/>
      <c r="B15" s="4" t="s">
        <v>12</v>
      </c>
      <c r="C15" s="5" t="s">
        <v>8</v>
      </c>
      <c r="D15" s="41">
        <v>100</v>
      </c>
      <c r="E15" s="40">
        <v>99.6</v>
      </c>
      <c r="F15" s="6">
        <f t="shared" ref="F15:F25" si="1">SUM(E15/D15*100)</f>
        <v>99.6</v>
      </c>
    </row>
    <row r="16" spans="1:6" ht="40.15" customHeight="1" x14ac:dyDescent="0.25">
      <c r="A16" s="7"/>
      <c r="B16" s="4" t="s">
        <v>13</v>
      </c>
      <c r="C16" s="5" t="s">
        <v>8</v>
      </c>
      <c r="D16" s="41">
        <v>51</v>
      </c>
      <c r="E16" s="40">
        <v>49.8</v>
      </c>
      <c r="F16" s="6">
        <f t="shared" si="1"/>
        <v>97.647058823529406</v>
      </c>
    </row>
    <row r="17" spans="1:6" ht="22.15" customHeight="1" x14ac:dyDescent="0.25">
      <c r="A17" s="7"/>
      <c r="B17" s="4" t="s">
        <v>14</v>
      </c>
      <c r="C17" s="5" t="s">
        <v>15</v>
      </c>
      <c r="D17" s="41">
        <v>415</v>
      </c>
      <c r="E17" s="40">
        <v>399</v>
      </c>
      <c r="F17" s="6">
        <f t="shared" si="1"/>
        <v>96.144578313253021</v>
      </c>
    </row>
    <row r="18" spans="1:6" ht="30" customHeight="1" x14ac:dyDescent="0.25">
      <c r="A18" s="7"/>
      <c r="B18" s="4" t="s">
        <v>16</v>
      </c>
      <c r="C18" s="5" t="s">
        <v>8</v>
      </c>
      <c r="D18" s="41">
        <v>100</v>
      </c>
      <c r="E18" s="40">
        <v>99.6</v>
      </c>
      <c r="F18" s="6">
        <f t="shared" si="1"/>
        <v>99.6</v>
      </c>
    </row>
    <row r="19" spans="1:6" ht="30" customHeight="1" x14ac:dyDescent="0.25">
      <c r="A19" s="7"/>
      <c r="B19" s="4" t="s">
        <v>17</v>
      </c>
      <c r="C19" s="5" t="s">
        <v>8</v>
      </c>
      <c r="D19" s="41">
        <v>100</v>
      </c>
      <c r="E19" s="40">
        <v>99</v>
      </c>
      <c r="F19" s="6">
        <f t="shared" si="1"/>
        <v>99</v>
      </c>
    </row>
    <row r="20" spans="1:6" ht="35.450000000000003" customHeight="1" x14ac:dyDescent="0.25">
      <c r="A20" s="7"/>
      <c r="B20" s="4" t="s">
        <v>13</v>
      </c>
      <c r="C20" s="5" t="s">
        <v>8</v>
      </c>
      <c r="D20" s="41">
        <v>62.4</v>
      </c>
      <c r="E20" s="40">
        <v>59.12</v>
      </c>
      <c r="F20" s="6">
        <f t="shared" si="1"/>
        <v>94.743589743589737</v>
      </c>
    </row>
    <row r="21" spans="1:6" ht="15.6" customHeight="1" x14ac:dyDescent="0.25">
      <c r="A21" s="7"/>
      <c r="B21" s="4" t="s">
        <v>14</v>
      </c>
      <c r="C21" s="5" t="s">
        <v>15</v>
      </c>
      <c r="D21" s="41">
        <v>788</v>
      </c>
      <c r="E21" s="40">
        <v>798</v>
      </c>
      <c r="F21" s="6">
        <f t="shared" si="1"/>
        <v>101.26903553299493</v>
      </c>
    </row>
    <row r="22" spans="1:6" ht="45" customHeight="1" x14ac:dyDescent="0.25">
      <c r="A22" s="7"/>
      <c r="B22" s="4" t="s">
        <v>18</v>
      </c>
      <c r="C22" s="5" t="s">
        <v>8</v>
      </c>
      <c r="D22" s="41">
        <v>80</v>
      </c>
      <c r="E22" s="40">
        <v>80</v>
      </c>
      <c r="F22" s="6">
        <f t="shared" si="1"/>
        <v>100</v>
      </c>
    </row>
    <row r="23" spans="1:6" ht="26.45" customHeight="1" x14ac:dyDescent="0.25">
      <c r="A23" s="7"/>
      <c r="B23" s="4" t="s">
        <v>19</v>
      </c>
      <c r="C23" s="5" t="s">
        <v>8</v>
      </c>
      <c r="D23" s="41">
        <v>80</v>
      </c>
      <c r="E23" s="40">
        <v>80</v>
      </c>
      <c r="F23" s="6">
        <f t="shared" si="1"/>
        <v>100</v>
      </c>
    </row>
    <row r="24" spans="1:6" ht="19.899999999999999" customHeight="1" x14ac:dyDescent="0.25">
      <c r="A24" s="7"/>
      <c r="B24" s="4" t="s">
        <v>13</v>
      </c>
      <c r="C24" s="5" t="s">
        <v>8</v>
      </c>
      <c r="D24" s="41">
        <v>48.6</v>
      </c>
      <c r="E24" s="40">
        <v>47.36</v>
      </c>
      <c r="F24" s="6">
        <f t="shared" si="1"/>
        <v>97.44855967078189</v>
      </c>
    </row>
    <row r="25" spans="1:6" x14ac:dyDescent="0.25">
      <c r="A25" s="7"/>
      <c r="B25" s="4" t="s">
        <v>14</v>
      </c>
      <c r="C25" s="5" t="s">
        <v>15</v>
      </c>
      <c r="D25" s="41">
        <v>98</v>
      </c>
      <c r="E25" s="40">
        <v>91</v>
      </c>
      <c r="F25" s="6">
        <f t="shared" si="1"/>
        <v>92.857142857142861</v>
      </c>
    </row>
    <row r="26" spans="1:6" ht="39" x14ac:dyDescent="0.25">
      <c r="A26" s="23" t="s">
        <v>51</v>
      </c>
      <c r="B26" s="15" t="s">
        <v>41</v>
      </c>
      <c r="C26" s="5" t="s">
        <v>35</v>
      </c>
      <c r="D26" s="44">
        <v>226402087.87</v>
      </c>
      <c r="E26" s="45">
        <v>223332472.16</v>
      </c>
      <c r="F26" s="21">
        <f>SUM(E26/D26*100)</f>
        <v>98.64417517573311</v>
      </c>
    </row>
    <row r="27" spans="1:6" ht="30.6" customHeight="1" x14ac:dyDescent="0.25">
      <c r="A27" s="24" t="s">
        <v>40</v>
      </c>
      <c r="B27" s="62" t="s">
        <v>6</v>
      </c>
      <c r="C27" s="63"/>
      <c r="D27" s="63"/>
      <c r="E27" s="63"/>
      <c r="F27" s="63"/>
    </row>
    <row r="28" spans="1:6" ht="26.25" x14ac:dyDescent="0.25">
      <c r="A28" s="25" t="s">
        <v>52</v>
      </c>
      <c r="B28" s="17" t="s">
        <v>36</v>
      </c>
      <c r="C28" s="26"/>
      <c r="D28" s="26"/>
      <c r="E28" s="26"/>
      <c r="F28" s="26"/>
    </row>
    <row r="29" spans="1:6" ht="34.5" x14ac:dyDescent="0.25">
      <c r="A29" s="8"/>
      <c r="B29" s="4" t="s">
        <v>20</v>
      </c>
      <c r="C29" s="9" t="s">
        <v>8</v>
      </c>
      <c r="D29" s="42">
        <v>100</v>
      </c>
      <c r="E29" s="42">
        <v>100</v>
      </c>
      <c r="F29" s="6">
        <f t="shared" ref="F29:F33" si="2">SUM(E29/D29*100)</f>
        <v>100</v>
      </c>
    </row>
    <row r="30" spans="1:6" ht="23.25" x14ac:dyDescent="0.25">
      <c r="A30" s="8"/>
      <c r="B30" s="4" t="s">
        <v>79</v>
      </c>
      <c r="C30" s="9" t="s">
        <v>21</v>
      </c>
      <c r="D30" s="42">
        <v>100</v>
      </c>
      <c r="E30" s="42">
        <v>96.66</v>
      </c>
      <c r="F30" s="6">
        <f t="shared" si="2"/>
        <v>96.66</v>
      </c>
    </row>
    <row r="31" spans="1:6" x14ac:dyDescent="0.25">
      <c r="A31" s="8"/>
      <c r="B31" s="4" t="s">
        <v>22</v>
      </c>
      <c r="C31" s="9" t="s">
        <v>21</v>
      </c>
      <c r="D31" s="42">
        <v>90</v>
      </c>
      <c r="E31" s="42">
        <v>90</v>
      </c>
      <c r="F31" s="6">
        <f t="shared" si="2"/>
        <v>100</v>
      </c>
    </row>
    <row r="32" spans="1:6" x14ac:dyDescent="0.25">
      <c r="A32" s="8"/>
      <c r="B32" s="4" t="s">
        <v>80</v>
      </c>
      <c r="C32" s="9" t="s">
        <v>21</v>
      </c>
      <c r="D32" s="42">
        <v>687</v>
      </c>
      <c r="E32" s="42">
        <v>756</v>
      </c>
      <c r="F32" s="6">
        <f t="shared" si="2"/>
        <v>110.04366812227073</v>
      </c>
    </row>
    <row r="33" spans="1:6" ht="34.5" x14ac:dyDescent="0.25">
      <c r="A33" s="8"/>
      <c r="B33" s="4" t="s">
        <v>78</v>
      </c>
      <c r="C33" s="9" t="s">
        <v>8</v>
      </c>
      <c r="D33" s="42">
        <v>90</v>
      </c>
      <c r="E33" s="42">
        <v>90</v>
      </c>
      <c r="F33" s="6">
        <f t="shared" si="2"/>
        <v>100</v>
      </c>
    </row>
    <row r="34" spans="1:6" ht="39" x14ac:dyDescent="0.25">
      <c r="A34" s="2" t="s">
        <v>53</v>
      </c>
      <c r="B34" s="15" t="s">
        <v>34</v>
      </c>
      <c r="C34" s="5" t="s">
        <v>35</v>
      </c>
      <c r="D34" s="44">
        <v>19250172.309999999</v>
      </c>
      <c r="E34" s="45">
        <v>18918262.59</v>
      </c>
      <c r="F34" s="21">
        <f>SUM(E34/D34*100)</f>
        <v>98.275809095861547</v>
      </c>
    </row>
    <row r="35" spans="1:6" x14ac:dyDescent="0.25">
      <c r="A35" s="1"/>
      <c r="B35" s="13"/>
      <c r="D35" s="43"/>
      <c r="E35" s="43"/>
    </row>
    <row r="36" spans="1:6" ht="51.75" x14ac:dyDescent="0.25">
      <c r="A36" s="2"/>
      <c r="B36" s="14" t="s">
        <v>42</v>
      </c>
      <c r="C36" s="27" t="s">
        <v>35</v>
      </c>
      <c r="D36" s="46">
        <f>SUM(D11+D26+D34)</f>
        <v>307453165.45999998</v>
      </c>
      <c r="E36" s="46">
        <f>SUM(E11+E26+E34)</f>
        <v>303910303.39999998</v>
      </c>
      <c r="F36" s="28">
        <f>SUM(E36/D36*100)</f>
        <v>98.847674228788861</v>
      </c>
    </row>
    <row r="37" spans="1:6" ht="32.450000000000003" customHeight="1" x14ac:dyDescent="0.25">
      <c r="A37" s="20" t="s">
        <v>37</v>
      </c>
      <c r="B37" s="64" t="s">
        <v>46</v>
      </c>
      <c r="C37" s="65"/>
      <c r="D37" s="65"/>
      <c r="E37" s="65"/>
      <c r="F37" s="65"/>
    </row>
    <row r="38" spans="1:6" ht="28.15" customHeight="1" x14ac:dyDescent="0.25">
      <c r="A38" s="20" t="s">
        <v>54</v>
      </c>
      <c r="B38" s="55" t="s">
        <v>47</v>
      </c>
      <c r="C38" s="56"/>
      <c r="D38" s="56"/>
      <c r="E38" s="56"/>
      <c r="F38" s="57"/>
    </row>
    <row r="39" spans="1:6" ht="39" x14ac:dyDescent="0.25">
      <c r="A39" s="2"/>
      <c r="B39" s="18" t="s">
        <v>41</v>
      </c>
      <c r="C39" s="5" t="s">
        <v>35</v>
      </c>
      <c r="D39" s="41">
        <v>168158</v>
      </c>
      <c r="E39" s="40">
        <v>168158</v>
      </c>
      <c r="F39" s="21">
        <f>SUM(E39/D39*100)</f>
        <v>100</v>
      </c>
    </row>
    <row r="40" spans="1:6" x14ac:dyDescent="0.25">
      <c r="A40" s="36" t="s">
        <v>66</v>
      </c>
      <c r="B40" s="67" t="s">
        <v>67</v>
      </c>
      <c r="C40" s="68"/>
      <c r="D40" s="68"/>
      <c r="E40" s="68"/>
      <c r="F40" s="69"/>
    </row>
    <row r="41" spans="1:6" ht="39" x14ac:dyDescent="0.25">
      <c r="A41" s="2"/>
      <c r="B41" s="18" t="s">
        <v>41</v>
      </c>
      <c r="C41" s="5" t="s">
        <v>35</v>
      </c>
      <c r="D41" s="41">
        <v>130000</v>
      </c>
      <c r="E41" s="40">
        <v>130000</v>
      </c>
      <c r="F41" s="21">
        <f>SUM(E41/D41*100)</f>
        <v>100</v>
      </c>
    </row>
    <row r="42" spans="1:6" ht="51.75" x14ac:dyDescent="0.25">
      <c r="A42" s="2"/>
      <c r="B42" s="14" t="s">
        <v>42</v>
      </c>
      <c r="C42" s="27" t="s">
        <v>35</v>
      </c>
      <c r="D42" s="46">
        <f>SUM(D39+D41)</f>
        <v>298158</v>
      </c>
      <c r="E42" s="46">
        <f>SUM(E39+E41)</f>
        <v>298158</v>
      </c>
      <c r="F42" s="28">
        <f>SUM(E42/D42*100)</f>
        <v>100</v>
      </c>
    </row>
    <row r="43" spans="1:6" ht="33" customHeight="1" x14ac:dyDescent="0.25">
      <c r="A43" s="22" t="s">
        <v>55</v>
      </c>
      <c r="B43" s="47" t="s">
        <v>31</v>
      </c>
      <c r="C43" s="48"/>
      <c r="D43" s="48"/>
      <c r="E43" s="48"/>
      <c r="F43" s="66"/>
    </row>
    <row r="44" spans="1:6" ht="32.450000000000003" customHeight="1" x14ac:dyDescent="0.25">
      <c r="A44" s="20" t="s">
        <v>56</v>
      </c>
      <c r="B44" s="70" t="s">
        <v>32</v>
      </c>
      <c r="C44" s="71"/>
      <c r="D44" s="71"/>
      <c r="E44" s="71"/>
      <c r="F44" s="71"/>
    </row>
    <row r="45" spans="1:6" ht="23.45" customHeight="1" x14ac:dyDescent="0.25">
      <c r="A45" s="25" t="s">
        <v>58</v>
      </c>
      <c r="B45" s="17" t="s">
        <v>36</v>
      </c>
      <c r="C45" s="26"/>
      <c r="D45" s="26"/>
      <c r="E45" s="26"/>
      <c r="F45" s="26"/>
    </row>
    <row r="46" spans="1:6" x14ac:dyDescent="0.25">
      <c r="A46" s="11"/>
      <c r="B46" s="4" t="s">
        <v>69</v>
      </c>
      <c r="C46" s="5" t="s">
        <v>11</v>
      </c>
      <c r="D46" s="41">
        <v>57700</v>
      </c>
      <c r="E46" s="40">
        <v>59002</v>
      </c>
      <c r="F46" s="6">
        <f>SUM(E46/D46*100)</f>
        <v>102.25649913344887</v>
      </c>
    </row>
    <row r="47" spans="1:6" ht="23.25" x14ac:dyDescent="0.25">
      <c r="A47" s="11"/>
      <c r="B47" s="4" t="s">
        <v>70</v>
      </c>
      <c r="C47" s="5" t="s">
        <v>27</v>
      </c>
      <c r="D47" s="41">
        <v>98</v>
      </c>
      <c r="E47" s="40">
        <v>102</v>
      </c>
      <c r="F47" s="6">
        <f>SUM(E47/D47*100)</f>
        <v>104.08163265306123</v>
      </c>
    </row>
    <row r="48" spans="1:6" ht="34.5" x14ac:dyDescent="0.25">
      <c r="A48" s="11"/>
      <c r="B48" s="4" t="s">
        <v>71</v>
      </c>
      <c r="C48" s="5" t="s">
        <v>8</v>
      </c>
      <c r="D48" s="41">
        <v>75</v>
      </c>
      <c r="E48" s="40">
        <v>75</v>
      </c>
      <c r="F48" s="6">
        <f t="shared" ref="F48:F56" si="3">SUM(E48/D48*100)</f>
        <v>100</v>
      </c>
    </row>
    <row r="49" spans="1:6" x14ac:dyDescent="0.25">
      <c r="A49" s="11"/>
      <c r="B49" s="4" t="s">
        <v>72</v>
      </c>
      <c r="C49" s="5" t="s">
        <v>73</v>
      </c>
      <c r="D49" s="41">
        <v>520</v>
      </c>
      <c r="E49" s="40">
        <v>536</v>
      </c>
      <c r="F49" s="6">
        <f t="shared" si="3"/>
        <v>103.07692307692307</v>
      </c>
    </row>
    <row r="50" spans="1:6" ht="34.5" x14ac:dyDescent="0.25">
      <c r="A50" s="11"/>
      <c r="B50" s="4" t="s">
        <v>74</v>
      </c>
      <c r="C50" s="5" t="s">
        <v>8</v>
      </c>
      <c r="D50" s="41">
        <v>25</v>
      </c>
      <c r="E50" s="40">
        <v>25</v>
      </c>
      <c r="F50" s="6">
        <f t="shared" si="3"/>
        <v>100</v>
      </c>
    </row>
    <row r="51" spans="1:6" x14ac:dyDescent="0.25">
      <c r="A51" s="11"/>
      <c r="B51" s="4" t="s">
        <v>75</v>
      </c>
      <c r="C51" s="5" t="s">
        <v>73</v>
      </c>
      <c r="D51" s="41">
        <v>12</v>
      </c>
      <c r="E51" s="40">
        <v>12</v>
      </c>
      <c r="F51" s="6">
        <f t="shared" si="3"/>
        <v>100</v>
      </c>
    </row>
    <row r="52" spans="1:6" ht="34.5" x14ac:dyDescent="0.25">
      <c r="A52" s="11"/>
      <c r="B52" s="4" t="s">
        <v>76</v>
      </c>
      <c r="C52" s="5" t="s">
        <v>8</v>
      </c>
      <c r="D52" s="41">
        <v>65.900000000000006</v>
      </c>
      <c r="E52" s="40">
        <v>65.900000000000006</v>
      </c>
      <c r="F52" s="6">
        <f t="shared" si="3"/>
        <v>100</v>
      </c>
    </row>
    <row r="53" spans="1:6" x14ac:dyDescent="0.25">
      <c r="A53" s="11"/>
      <c r="B53" s="4" t="s">
        <v>28</v>
      </c>
      <c r="C53" s="5"/>
      <c r="D53" s="41">
        <v>8466</v>
      </c>
      <c r="E53" s="40">
        <v>8511</v>
      </c>
      <c r="F53" s="6">
        <f t="shared" si="3"/>
        <v>100.53153791637138</v>
      </c>
    </row>
    <row r="54" spans="1:6" ht="33" customHeight="1" x14ac:dyDescent="0.25">
      <c r="A54" s="37"/>
      <c r="B54" s="38" t="s">
        <v>81</v>
      </c>
      <c r="C54" s="39" t="s">
        <v>73</v>
      </c>
      <c r="D54" s="41">
        <v>11</v>
      </c>
      <c r="E54" s="40">
        <v>11</v>
      </c>
      <c r="F54" s="40">
        <f t="shared" si="3"/>
        <v>100</v>
      </c>
    </row>
    <row r="55" spans="1:6" ht="34.5" x14ac:dyDescent="0.25">
      <c r="A55" s="37"/>
      <c r="B55" s="38" t="s">
        <v>82</v>
      </c>
      <c r="C55" s="39" t="s">
        <v>8</v>
      </c>
      <c r="D55" s="41">
        <v>50</v>
      </c>
      <c r="E55" s="40">
        <v>50</v>
      </c>
      <c r="F55" s="40">
        <f t="shared" si="3"/>
        <v>100</v>
      </c>
    </row>
    <row r="56" spans="1:6" x14ac:dyDescent="0.25">
      <c r="A56" s="37"/>
      <c r="B56" s="38" t="s">
        <v>83</v>
      </c>
      <c r="C56" s="39" t="s">
        <v>84</v>
      </c>
      <c r="D56" s="41">
        <v>65364</v>
      </c>
      <c r="E56" s="40">
        <v>65364</v>
      </c>
      <c r="F56" s="40">
        <f t="shared" si="3"/>
        <v>100</v>
      </c>
    </row>
    <row r="57" spans="1:6" ht="48" customHeight="1" x14ac:dyDescent="0.25">
      <c r="A57" s="29" t="s">
        <v>57</v>
      </c>
      <c r="B57" s="18" t="s">
        <v>34</v>
      </c>
      <c r="C57" s="5" t="s">
        <v>35</v>
      </c>
      <c r="D57" s="41">
        <v>21061694.34</v>
      </c>
      <c r="E57" s="40">
        <v>20300680.059999999</v>
      </c>
      <c r="F57" s="21">
        <f>SUM(E57/D57*100)</f>
        <v>96.386737611348323</v>
      </c>
    </row>
    <row r="58" spans="1:6" ht="39" x14ac:dyDescent="0.25">
      <c r="A58" s="20" t="s">
        <v>59</v>
      </c>
      <c r="B58" s="15" t="s">
        <v>34</v>
      </c>
      <c r="C58" s="5" t="s">
        <v>35</v>
      </c>
      <c r="D58" s="41">
        <v>10631986</v>
      </c>
      <c r="E58" s="40">
        <v>10621131.84</v>
      </c>
      <c r="F58" s="21">
        <f>SUM(E58/D58*100)</f>
        <v>99.897910324562119</v>
      </c>
    </row>
    <row r="59" spans="1:6" ht="51.75" x14ac:dyDescent="0.25">
      <c r="A59" s="8"/>
      <c r="B59" s="14" t="s">
        <v>42</v>
      </c>
      <c r="C59" s="27" t="s">
        <v>35</v>
      </c>
      <c r="D59" s="46">
        <f>SUM(D57+D58)</f>
        <v>31693680.34</v>
      </c>
      <c r="E59" s="46">
        <f>SUM(E57+E58)</f>
        <v>30921811.899999999</v>
      </c>
      <c r="F59" s="28">
        <f>SUM(E59/D59*100)</f>
        <v>97.564598267794594</v>
      </c>
    </row>
    <row r="60" spans="1:6" ht="45.6" customHeight="1" x14ac:dyDescent="0.25">
      <c r="A60" s="31" t="s">
        <v>60</v>
      </c>
      <c r="B60" s="64" t="s">
        <v>43</v>
      </c>
      <c r="C60" s="65"/>
      <c r="D60" s="65"/>
      <c r="E60" s="65"/>
      <c r="F60" s="65"/>
    </row>
    <row r="61" spans="1:6" ht="28.15" customHeight="1" x14ac:dyDescent="0.25">
      <c r="A61" s="30" t="s">
        <v>61</v>
      </c>
      <c r="B61" s="55" t="s">
        <v>44</v>
      </c>
      <c r="C61" s="56"/>
      <c r="D61" s="56"/>
      <c r="E61" s="56"/>
      <c r="F61" s="57"/>
    </row>
    <row r="62" spans="1:6" ht="39" x14ac:dyDescent="0.25">
      <c r="A62" s="32"/>
      <c r="B62" s="18" t="s">
        <v>41</v>
      </c>
      <c r="C62" s="5" t="s">
        <v>35</v>
      </c>
      <c r="D62" s="44">
        <v>3275127.72</v>
      </c>
      <c r="E62" s="45">
        <v>3275127.72</v>
      </c>
      <c r="F62" s="21">
        <f>SUM(E62/D62*100)</f>
        <v>100</v>
      </c>
    </row>
    <row r="63" spans="1:6" ht="37.9" customHeight="1" x14ac:dyDescent="0.25">
      <c r="A63" s="31" t="s">
        <v>62</v>
      </c>
      <c r="B63" s="64" t="s">
        <v>45</v>
      </c>
      <c r="C63" s="65"/>
      <c r="D63" s="65"/>
      <c r="E63" s="65"/>
      <c r="F63" s="65"/>
    </row>
    <row r="64" spans="1:6" ht="39" x14ac:dyDescent="0.25">
      <c r="A64" s="32"/>
      <c r="B64" s="18" t="s">
        <v>41</v>
      </c>
      <c r="C64" s="5" t="s">
        <v>35</v>
      </c>
      <c r="D64" s="44">
        <v>1672539.55</v>
      </c>
      <c r="E64" s="45">
        <v>1672539.55</v>
      </c>
      <c r="F64" s="21">
        <f>SUM(E64/D64*100)</f>
        <v>100</v>
      </c>
    </row>
    <row r="65" spans="1:6" ht="37.9" customHeight="1" x14ac:dyDescent="0.25">
      <c r="A65" s="35" t="s">
        <v>63</v>
      </c>
      <c r="B65" s="47" t="s">
        <v>33</v>
      </c>
      <c r="C65" s="48"/>
      <c r="D65" s="48"/>
      <c r="E65" s="48"/>
      <c r="F65" s="48"/>
    </row>
    <row r="66" spans="1:6" ht="37.9" customHeight="1" x14ac:dyDescent="0.25">
      <c r="A66" s="33" t="s">
        <v>64</v>
      </c>
      <c r="B66" s="17" t="s">
        <v>36</v>
      </c>
      <c r="C66" s="34"/>
      <c r="D66" s="34"/>
      <c r="E66" s="34"/>
      <c r="F66" s="34"/>
    </row>
    <row r="67" spans="1:6" ht="57" x14ac:dyDescent="0.25">
      <c r="A67" s="8"/>
      <c r="B67" s="4" t="s">
        <v>85</v>
      </c>
      <c r="C67" s="12" t="s">
        <v>8</v>
      </c>
      <c r="D67" s="42">
        <v>100</v>
      </c>
      <c r="E67" s="42">
        <v>100</v>
      </c>
      <c r="F67" s="6">
        <f t="shared" ref="F67:F71" si="4">SUM(E67/D67*100)</f>
        <v>100</v>
      </c>
    </row>
    <row r="68" spans="1:6" x14ac:dyDescent="0.25">
      <c r="A68" s="8"/>
      <c r="B68" s="4" t="s">
        <v>86</v>
      </c>
      <c r="C68" s="12" t="s">
        <v>29</v>
      </c>
      <c r="D68" s="40">
        <v>100</v>
      </c>
      <c r="E68" s="40">
        <v>100</v>
      </c>
      <c r="F68" s="6">
        <f t="shared" si="4"/>
        <v>100</v>
      </c>
    </row>
    <row r="69" spans="1:6" x14ac:dyDescent="0.25">
      <c r="A69" s="8"/>
      <c r="B69" s="4" t="s">
        <v>87</v>
      </c>
      <c r="C69" s="12" t="s">
        <v>29</v>
      </c>
      <c r="D69" s="40">
        <v>1020</v>
      </c>
      <c r="E69" s="40">
        <v>1020</v>
      </c>
      <c r="F69" s="6">
        <f t="shared" si="4"/>
        <v>100</v>
      </c>
    </row>
    <row r="70" spans="1:6" x14ac:dyDescent="0.25">
      <c r="A70" s="8"/>
      <c r="B70" s="4" t="s">
        <v>30</v>
      </c>
      <c r="C70" s="12" t="s">
        <v>88</v>
      </c>
      <c r="D70" s="40">
        <v>910</v>
      </c>
      <c r="E70" s="40">
        <v>910</v>
      </c>
      <c r="F70" s="6">
        <f t="shared" si="4"/>
        <v>100</v>
      </c>
    </row>
    <row r="71" spans="1:6" x14ac:dyDescent="0.25">
      <c r="A71" s="8"/>
      <c r="B71" s="4" t="s">
        <v>89</v>
      </c>
      <c r="C71" s="12" t="s">
        <v>88</v>
      </c>
      <c r="D71" s="40">
        <v>757120</v>
      </c>
      <c r="E71" s="40">
        <v>757120</v>
      </c>
      <c r="F71" s="6">
        <f t="shared" si="4"/>
        <v>100</v>
      </c>
    </row>
    <row r="72" spans="1:6" ht="39" x14ac:dyDescent="0.25">
      <c r="A72" s="20" t="s">
        <v>65</v>
      </c>
      <c r="B72" s="15" t="s">
        <v>34</v>
      </c>
      <c r="C72" s="5" t="s">
        <v>35</v>
      </c>
      <c r="D72" s="44">
        <v>5576454.29</v>
      </c>
      <c r="E72" s="45">
        <v>5576454.29</v>
      </c>
      <c r="F72" s="21">
        <f>SUM(E72/D72*100)</f>
        <v>100</v>
      </c>
    </row>
    <row r="73" spans="1:6" ht="37.9" customHeight="1" x14ac:dyDescent="0.25">
      <c r="A73" s="35" t="s">
        <v>92</v>
      </c>
      <c r="B73" s="47" t="s">
        <v>91</v>
      </c>
      <c r="C73" s="48"/>
      <c r="D73" s="48"/>
      <c r="E73" s="48"/>
      <c r="F73" s="48"/>
    </row>
    <row r="74" spans="1:6" ht="39" x14ac:dyDescent="0.25">
      <c r="A74" s="20"/>
      <c r="B74" s="15" t="s">
        <v>41</v>
      </c>
      <c r="C74" s="5" t="s">
        <v>35</v>
      </c>
      <c r="D74" s="44">
        <v>6637593.9500000002</v>
      </c>
      <c r="E74" s="45">
        <v>6636536.9500000002</v>
      </c>
      <c r="F74" s="21">
        <f>SUM(E74/D74*100)</f>
        <v>99.984075554968229</v>
      </c>
    </row>
    <row r="76" spans="1:6" ht="52.9" customHeight="1" x14ac:dyDescent="0.25">
      <c r="A76" s="26"/>
      <c r="B76" s="14" t="s">
        <v>68</v>
      </c>
      <c r="C76" s="5" t="s">
        <v>35</v>
      </c>
      <c r="D76" s="72">
        <f>SUM(D36+D42+D59+D62+D64+D72+D74)</f>
        <v>356606719.31</v>
      </c>
      <c r="E76" s="72">
        <f>SUM(E36+E42+E59+E62+E64+E72+E74)</f>
        <v>352290931.81</v>
      </c>
      <c r="F76" s="21">
        <f>SUM(E76/D76*100)</f>
        <v>98.789762708804076</v>
      </c>
    </row>
  </sheetData>
  <mergeCells count="16">
    <mergeCell ref="B73:F73"/>
    <mergeCell ref="A12:A13"/>
    <mergeCell ref="A1:F1"/>
    <mergeCell ref="B4:F4"/>
    <mergeCell ref="B5:F5"/>
    <mergeCell ref="B12:F13"/>
    <mergeCell ref="B27:F27"/>
    <mergeCell ref="B37:F37"/>
    <mergeCell ref="B38:F38"/>
    <mergeCell ref="B43:F43"/>
    <mergeCell ref="B40:F40"/>
    <mergeCell ref="B44:F44"/>
    <mergeCell ref="B60:F60"/>
    <mergeCell ref="B61:F61"/>
    <mergeCell ref="B63:F63"/>
    <mergeCell ref="B65:F65"/>
  </mergeCells>
  <pageMargins left="0.31496062992125984" right="0.31496062992125984" top="0.7480314960629921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2024-05-16T02:20:00Z</dcterms:modified>
</cp:coreProperties>
</file>