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2235" windowWidth="15480" windowHeight="7950" activeTab="3"/>
  </bookViews>
  <sheets>
    <sheet name="СВОД" sheetId="1" r:id="rId1"/>
    <sheet name="1" sheetId="2" r:id="rId2"/>
    <sheet name="2" sheetId="20" r:id="rId3"/>
    <sheet name="3" sheetId="21" r:id="rId4"/>
    <sheet name="4" sheetId="22" r:id="rId5"/>
    <sheet name="5" sheetId="23" r:id="rId6"/>
    <sheet name="6" sheetId="24" r:id="rId7"/>
    <sheet name="7" sheetId="25" r:id="rId8"/>
    <sheet name="8" sheetId="26" r:id="rId9"/>
    <sheet name="9" sheetId="27" r:id="rId10"/>
    <sheet name="10" sheetId="28" r:id="rId11"/>
    <sheet name="11" sheetId="29" r:id="rId12"/>
    <sheet name="12" sheetId="30" r:id="rId13"/>
    <sheet name="13" sheetId="31" r:id="rId14"/>
    <sheet name="14" sheetId="33" r:id="rId15"/>
    <sheet name="15" sheetId="32" r:id="rId16"/>
    <sheet name="16" sheetId="34" r:id="rId17"/>
    <sheet name="17" sheetId="35" r:id="rId18"/>
  </sheets>
  <definedNames>
    <definedName name="_xlnm.Print_Area" localSheetId="1">'1'!$A$1:$H$20</definedName>
    <definedName name="_xlnm.Print_Area" localSheetId="10">'10'!$A$1:$H$40</definedName>
    <definedName name="_xlnm.Print_Area" localSheetId="11">'11'!$A$1:$H$25</definedName>
    <definedName name="_xlnm.Print_Area" localSheetId="12">'12'!$A$1:$H$30</definedName>
    <definedName name="_xlnm.Print_Area" localSheetId="13">'13'!$A$1:$H$26</definedName>
    <definedName name="_xlnm.Print_Area" localSheetId="14">'14'!$A$1:$H$60</definedName>
    <definedName name="_xlnm.Print_Area" localSheetId="15">'15'!$A$1:$H$15</definedName>
    <definedName name="_xlnm.Print_Area" localSheetId="16">'16'!$A$1:$H$35</definedName>
    <definedName name="_xlnm.Print_Area" localSheetId="17">'17'!$A$1:$H$20</definedName>
    <definedName name="_xlnm.Print_Area" localSheetId="2">'2'!$A$1:$H$36</definedName>
    <definedName name="_xlnm.Print_Area" localSheetId="3">'3'!$A$1:$H$45</definedName>
    <definedName name="_xlnm.Print_Area" localSheetId="4">'4'!$A$1:$H$40</definedName>
    <definedName name="_xlnm.Print_Area" localSheetId="5">'5'!$A$1:$H$35</definedName>
    <definedName name="_xlnm.Print_Area" localSheetId="6">'6'!$A$1:$H$20</definedName>
    <definedName name="_xlnm.Print_Area" localSheetId="7">'7'!$A$1:$H$35</definedName>
    <definedName name="_xlnm.Print_Area" localSheetId="8">'8'!$A$1:$H$26</definedName>
    <definedName name="_xlnm.Print_Area" localSheetId="9">'9'!$A$1:$H$15</definedName>
    <definedName name="_xlnm.Print_Area" localSheetId="0">СВОД!$A$1:$H$448</definedName>
  </definedNames>
  <calcPr calcId="145621"/>
</workbook>
</file>

<file path=xl/calcChain.xml><?xml version="1.0" encoding="utf-8"?>
<calcChain xmlns="http://schemas.openxmlformats.org/spreadsheetml/2006/main">
  <c r="G74" i="1" l="1"/>
  <c r="G28" i="21"/>
  <c r="G17" i="35" l="1"/>
  <c r="F16" i="35"/>
  <c r="E16" i="35"/>
  <c r="G12" i="35"/>
  <c r="F11" i="35"/>
  <c r="G11" i="35" s="1"/>
  <c r="E11" i="35"/>
  <c r="F7" i="35"/>
  <c r="E7" i="35"/>
  <c r="E6" i="35"/>
  <c r="G32" i="34"/>
  <c r="F31" i="34"/>
  <c r="G31" i="34" s="1"/>
  <c r="E31" i="34"/>
  <c r="G27" i="34"/>
  <c r="F26" i="34"/>
  <c r="E26" i="34"/>
  <c r="G22" i="34"/>
  <c r="F21" i="34"/>
  <c r="E21" i="34"/>
  <c r="F16" i="34"/>
  <c r="E16" i="34"/>
  <c r="G12" i="34"/>
  <c r="F11" i="34"/>
  <c r="E11" i="34"/>
  <c r="F7" i="34"/>
  <c r="E7" i="34"/>
  <c r="E6" i="34" s="1"/>
  <c r="G57" i="33"/>
  <c r="F56" i="33"/>
  <c r="E56" i="33"/>
  <c r="G52" i="33"/>
  <c r="F51" i="33"/>
  <c r="G51" i="33" s="1"/>
  <c r="E51" i="33"/>
  <c r="G48" i="33"/>
  <c r="G47" i="33"/>
  <c r="F46" i="33"/>
  <c r="E46" i="33"/>
  <c r="G46" i="33" s="1"/>
  <c r="G43" i="33"/>
  <c r="G42" i="33"/>
  <c r="F41" i="33"/>
  <c r="E41" i="33"/>
  <c r="G38" i="33"/>
  <c r="F36" i="33"/>
  <c r="G36" i="33" s="1"/>
  <c r="E36" i="33"/>
  <c r="G32" i="33"/>
  <c r="F31" i="33"/>
  <c r="E31" i="33"/>
  <c r="G27" i="33"/>
  <c r="F26" i="33"/>
  <c r="E26" i="33"/>
  <c r="G22" i="33"/>
  <c r="F21" i="33"/>
  <c r="E21" i="33"/>
  <c r="G17" i="33"/>
  <c r="F16" i="33"/>
  <c r="G16" i="33" s="1"/>
  <c r="E16" i="33"/>
  <c r="G12" i="33"/>
  <c r="F11" i="33"/>
  <c r="E11" i="33"/>
  <c r="F8" i="33"/>
  <c r="E8" i="33"/>
  <c r="G8" i="33" s="1"/>
  <c r="F7" i="33"/>
  <c r="E7" i="33"/>
  <c r="G12" i="32"/>
  <c r="F11" i="32"/>
  <c r="E11" i="32"/>
  <c r="F7" i="32"/>
  <c r="E7" i="32"/>
  <c r="E6" i="32" s="1"/>
  <c r="F6" i="32"/>
  <c r="G6" i="32" s="1"/>
  <c r="G23" i="31"/>
  <c r="F22" i="31"/>
  <c r="E22" i="31"/>
  <c r="G17" i="31"/>
  <c r="F16" i="31"/>
  <c r="E16" i="31"/>
  <c r="G16" i="31" s="1"/>
  <c r="G13" i="31"/>
  <c r="G12" i="31"/>
  <c r="F11" i="31"/>
  <c r="E11" i="31"/>
  <c r="F8" i="31"/>
  <c r="E8" i="31"/>
  <c r="F7" i="31"/>
  <c r="E7" i="31"/>
  <c r="E6" i="31" s="1"/>
  <c r="G22" i="30"/>
  <c r="F21" i="30"/>
  <c r="G21" i="30" s="1"/>
  <c r="E21" i="30"/>
  <c r="F16" i="30"/>
  <c r="E16" i="30"/>
  <c r="G11" i="30"/>
  <c r="F11" i="30"/>
  <c r="E11" i="30"/>
  <c r="F7" i="30"/>
  <c r="E7" i="30"/>
  <c r="E6" i="30" s="1"/>
  <c r="G22" i="29"/>
  <c r="F21" i="29"/>
  <c r="E21" i="29"/>
  <c r="G17" i="29"/>
  <c r="F16" i="29"/>
  <c r="E16" i="29"/>
  <c r="G12" i="29"/>
  <c r="F11" i="29"/>
  <c r="G11" i="29" s="1"/>
  <c r="E11" i="29"/>
  <c r="F8" i="29"/>
  <c r="E8" i="29"/>
  <c r="F7" i="29"/>
  <c r="G7" i="29" s="1"/>
  <c r="E7" i="29"/>
  <c r="G38" i="28"/>
  <c r="G37" i="28"/>
  <c r="F36" i="28"/>
  <c r="E36" i="28"/>
  <c r="G32" i="28"/>
  <c r="F31" i="28"/>
  <c r="E31" i="28"/>
  <c r="E26" i="28"/>
  <c r="G23" i="28"/>
  <c r="G22" i="28"/>
  <c r="G21" i="28"/>
  <c r="F21" i="28"/>
  <c r="E21" i="28"/>
  <c r="G17" i="28"/>
  <c r="G16" i="28"/>
  <c r="F16" i="28"/>
  <c r="E16" i="28"/>
  <c r="G12" i="28"/>
  <c r="G11" i="28"/>
  <c r="F11" i="28"/>
  <c r="E11" i="28"/>
  <c r="F8" i="28"/>
  <c r="E8" i="28"/>
  <c r="F7" i="28"/>
  <c r="E7" i="28"/>
  <c r="G13" i="27"/>
  <c r="G12" i="27"/>
  <c r="F11" i="27"/>
  <c r="G11" i="27" s="1"/>
  <c r="E11" i="27"/>
  <c r="F8" i="27"/>
  <c r="F6" i="27" s="1"/>
  <c r="G6" i="27" s="1"/>
  <c r="E8" i="27"/>
  <c r="G7" i="27"/>
  <c r="F7" i="27"/>
  <c r="E7" i="27"/>
  <c r="E6" i="27"/>
  <c r="G24" i="26"/>
  <c r="G23" i="26"/>
  <c r="F22" i="26"/>
  <c r="E22" i="26"/>
  <c r="G19" i="26"/>
  <c r="G18" i="26"/>
  <c r="F17" i="26"/>
  <c r="E17" i="26"/>
  <c r="G12" i="26"/>
  <c r="F11" i="26"/>
  <c r="E11" i="26"/>
  <c r="F8" i="26"/>
  <c r="G8" i="26" s="1"/>
  <c r="E8" i="26"/>
  <c r="F7" i="26"/>
  <c r="G7" i="26" s="1"/>
  <c r="E7" i="26"/>
  <c r="E6" i="26"/>
  <c r="G32" i="25"/>
  <c r="F31" i="25"/>
  <c r="E31" i="25"/>
  <c r="G27" i="25"/>
  <c r="F26" i="25"/>
  <c r="E26" i="25"/>
  <c r="G22" i="25"/>
  <c r="F21" i="25"/>
  <c r="E21" i="25"/>
  <c r="G18" i="25"/>
  <c r="G17" i="25"/>
  <c r="F16" i="25"/>
  <c r="G16" i="25" s="1"/>
  <c r="E16" i="25"/>
  <c r="G12" i="25"/>
  <c r="F11" i="25"/>
  <c r="E11" i="25"/>
  <c r="F8" i="25"/>
  <c r="E8" i="25"/>
  <c r="F7" i="25"/>
  <c r="F6" i="25" s="1"/>
  <c r="E7" i="25"/>
  <c r="G17" i="24"/>
  <c r="F16" i="24"/>
  <c r="E16" i="24"/>
  <c r="G12" i="24"/>
  <c r="F11" i="24"/>
  <c r="E11" i="24"/>
  <c r="F8" i="24"/>
  <c r="F6" i="24" s="1"/>
  <c r="E8" i="24"/>
  <c r="F7" i="24"/>
  <c r="E7" i="24"/>
  <c r="F31" i="23"/>
  <c r="E31" i="23"/>
  <c r="G28" i="23"/>
  <c r="G27" i="23"/>
  <c r="F26" i="23"/>
  <c r="E26" i="23"/>
  <c r="G21" i="23"/>
  <c r="F21" i="23"/>
  <c r="E21" i="23"/>
  <c r="G18" i="23"/>
  <c r="G17" i="23"/>
  <c r="F16" i="23"/>
  <c r="G16" i="23" s="1"/>
  <c r="E16" i="23"/>
  <c r="G12" i="23"/>
  <c r="F11" i="23"/>
  <c r="E11" i="23"/>
  <c r="E6" i="23" s="1"/>
  <c r="F8" i="23"/>
  <c r="E8" i="23"/>
  <c r="F7" i="23"/>
  <c r="E7" i="23"/>
  <c r="F36" i="22"/>
  <c r="E36" i="22"/>
  <c r="F31" i="22"/>
  <c r="E31" i="22"/>
  <c r="G27" i="22"/>
  <c r="F26" i="22"/>
  <c r="G26" i="22" s="1"/>
  <c r="E26" i="22"/>
  <c r="G22" i="22"/>
  <c r="F21" i="22"/>
  <c r="E21" i="22"/>
  <c r="G17" i="22"/>
  <c r="F16" i="22"/>
  <c r="E16" i="22"/>
  <c r="G12" i="22"/>
  <c r="F11" i="22"/>
  <c r="E11" i="22"/>
  <c r="F8" i="22"/>
  <c r="E8" i="22"/>
  <c r="F7" i="22"/>
  <c r="E7" i="22"/>
  <c r="E6" i="22" s="1"/>
  <c r="G42" i="21"/>
  <c r="F41" i="21"/>
  <c r="E41" i="21"/>
  <c r="G38" i="21"/>
  <c r="G37" i="21"/>
  <c r="F36" i="21"/>
  <c r="G36" i="21" s="1"/>
  <c r="E36" i="21"/>
  <c r="G33" i="21"/>
  <c r="F31" i="21"/>
  <c r="E31" i="21"/>
  <c r="F26" i="21"/>
  <c r="G26" i="21" s="1"/>
  <c r="E26" i="21"/>
  <c r="G23" i="21"/>
  <c r="G21" i="21"/>
  <c r="F21" i="21"/>
  <c r="E21" i="21"/>
  <c r="G17" i="21"/>
  <c r="G16" i="21"/>
  <c r="F16" i="21"/>
  <c r="E16" i="21"/>
  <c r="G12" i="21"/>
  <c r="G11" i="21"/>
  <c r="F11" i="21"/>
  <c r="E11" i="21"/>
  <c r="F8" i="21"/>
  <c r="E8" i="21"/>
  <c r="F7" i="21"/>
  <c r="E7" i="21"/>
  <c r="G34" i="20"/>
  <c r="F32" i="20"/>
  <c r="E32" i="20"/>
  <c r="G28" i="20"/>
  <c r="F27" i="20"/>
  <c r="E27" i="20"/>
  <c r="G24" i="20"/>
  <c r="G23" i="20"/>
  <c r="F22" i="20"/>
  <c r="E22" i="20"/>
  <c r="G20" i="20"/>
  <c r="G19" i="20"/>
  <c r="G17" i="20"/>
  <c r="F16" i="20"/>
  <c r="G16" i="20" s="1"/>
  <c r="E16" i="20"/>
  <c r="G13" i="20"/>
  <c r="G12" i="20"/>
  <c r="F11" i="20"/>
  <c r="E11" i="20"/>
  <c r="F9" i="20"/>
  <c r="E9" i="20"/>
  <c r="F8" i="20"/>
  <c r="E8" i="20"/>
  <c r="F7" i="20"/>
  <c r="E7" i="20"/>
  <c r="E6" i="20" s="1"/>
  <c r="G17" i="2"/>
  <c r="F16" i="2"/>
  <c r="G16" i="2" s="1"/>
  <c r="E16" i="2"/>
  <c r="G12" i="2"/>
  <c r="F11" i="2"/>
  <c r="E11" i="2"/>
  <c r="G11" i="2" s="1"/>
  <c r="F7" i="2"/>
  <c r="F6" i="2" s="1"/>
  <c r="G6" i="2" s="1"/>
  <c r="E7" i="2"/>
  <c r="E6" i="2"/>
  <c r="G16" i="35" l="1"/>
  <c r="G7" i="35"/>
  <c r="G11" i="34"/>
  <c r="G7" i="34"/>
  <c r="G26" i="34"/>
  <c r="G21" i="34"/>
  <c r="F6" i="35"/>
  <c r="G6" i="35" s="1"/>
  <c r="G7" i="32"/>
  <c r="G11" i="32"/>
  <c r="F6" i="34"/>
  <c r="G6" i="34" s="1"/>
  <c r="G41" i="33"/>
  <c r="G56" i="33"/>
  <c r="E6" i="33"/>
  <c r="G7" i="33"/>
  <c r="G11" i="33"/>
  <c r="G31" i="33"/>
  <c r="G26" i="33"/>
  <c r="G21" i="33"/>
  <c r="F6" i="33"/>
  <c r="G8" i="31"/>
  <c r="G7" i="31"/>
  <c r="G11" i="31"/>
  <c r="G22" i="31"/>
  <c r="G7" i="30"/>
  <c r="F6" i="30"/>
  <c r="G6" i="30"/>
  <c r="F6" i="31"/>
  <c r="G6" i="31" s="1"/>
  <c r="G21" i="29"/>
  <c r="E6" i="29"/>
  <c r="G16" i="29"/>
  <c r="G8" i="28"/>
  <c r="G31" i="28"/>
  <c r="G7" i="28"/>
  <c r="G36" i="28"/>
  <c r="E6" i="28"/>
  <c r="F6" i="29"/>
  <c r="G6" i="29" s="1"/>
  <c r="G8" i="27"/>
  <c r="F6" i="28"/>
  <c r="G6" i="28" s="1"/>
  <c r="G11" i="26"/>
  <c r="G22" i="26"/>
  <c r="G17" i="26"/>
  <c r="G7" i="25"/>
  <c r="G21" i="25"/>
  <c r="G31" i="25"/>
  <c r="G11" i="25"/>
  <c r="G8" i="25"/>
  <c r="G26" i="25"/>
  <c r="F6" i="26"/>
  <c r="G6" i="26" s="1"/>
  <c r="G7" i="24"/>
  <c r="G11" i="24"/>
  <c r="G16" i="24"/>
  <c r="E6" i="25"/>
  <c r="G6" i="25" s="1"/>
  <c r="G8" i="23"/>
  <c r="G26" i="23"/>
  <c r="G7" i="23"/>
  <c r="G11" i="23"/>
  <c r="E6" i="24"/>
  <c r="G6" i="24" s="1"/>
  <c r="G8" i="22"/>
  <c r="G21" i="22"/>
  <c r="G36" i="22"/>
  <c r="G16" i="22"/>
  <c r="G7" i="22"/>
  <c r="G11" i="22"/>
  <c r="G31" i="22"/>
  <c r="F6" i="23"/>
  <c r="G6" i="23" s="1"/>
  <c r="G31" i="21"/>
  <c r="G41" i="21"/>
  <c r="G8" i="21"/>
  <c r="E6" i="21"/>
  <c r="G7" i="21"/>
  <c r="F6" i="22"/>
  <c r="G6" i="22" s="1"/>
  <c r="G9" i="20"/>
  <c r="G32" i="20"/>
  <c r="G7" i="20"/>
  <c r="G22" i="20"/>
  <c r="G27" i="20"/>
  <c r="G11" i="20"/>
  <c r="F6" i="21"/>
  <c r="G7" i="2"/>
  <c r="G8" i="20"/>
  <c r="F6" i="20"/>
  <c r="G6" i="20" s="1"/>
  <c r="F456" i="1"/>
  <c r="F455" i="1"/>
  <c r="F454" i="1"/>
  <c r="E450" i="1"/>
  <c r="G6" i="33" l="1"/>
  <c r="G6" i="21"/>
  <c r="G385" i="1"/>
  <c r="G384" i="1"/>
  <c r="G370" i="1"/>
  <c r="G371" i="1"/>
  <c r="G375" i="1"/>
  <c r="G376" i="1"/>
  <c r="G366" i="1"/>
  <c r="F335" i="1" l="1"/>
  <c r="F336" i="1"/>
  <c r="E336" i="1"/>
  <c r="E335" i="1"/>
  <c r="E384" i="1"/>
  <c r="F288" i="1" l="1"/>
  <c r="F289" i="1"/>
  <c r="G429" i="1" l="1"/>
  <c r="G430" i="1"/>
  <c r="G434" i="1"/>
  <c r="F430" i="1"/>
  <c r="E430" i="1"/>
  <c r="G435" i="1"/>
  <c r="F434" i="1"/>
  <c r="E434" i="1"/>
  <c r="E53" i="1"/>
  <c r="E52" i="1" s="1"/>
  <c r="E54" i="1"/>
  <c r="G58" i="1"/>
  <c r="G83" i="1"/>
  <c r="G84" i="1"/>
  <c r="G88" i="1"/>
  <c r="F7" i="1" l="1"/>
  <c r="E7" i="1"/>
  <c r="F16" i="1"/>
  <c r="E16" i="1"/>
  <c r="E253" i="1" l="1"/>
  <c r="G133" i="1" l="1"/>
  <c r="G138" i="1"/>
  <c r="G139" i="1"/>
  <c r="G142" i="1"/>
  <c r="G148" i="1"/>
  <c r="G149" i="1"/>
  <c r="G163" i="1"/>
  <c r="G168" i="1"/>
  <c r="G178" i="1"/>
  <c r="G183" i="1"/>
  <c r="G184" i="1"/>
  <c r="G188" i="1"/>
  <c r="G193" i="1"/>
  <c r="G198" i="1"/>
  <c r="G208" i="1"/>
  <c r="G214" i="1"/>
  <c r="G215" i="1"/>
  <c r="G219" i="1"/>
  <c r="G220" i="1"/>
  <c r="G229" i="1"/>
  <c r="G230" i="1"/>
  <c r="G239" i="1"/>
  <c r="G244" i="1"/>
  <c r="G249" i="1"/>
  <c r="G250" i="1"/>
  <c r="G259" i="1"/>
  <c r="G264" i="1"/>
  <c r="G265" i="1"/>
  <c r="G274" i="1"/>
  <c r="G279" i="1"/>
  <c r="G284" i="1"/>
  <c r="G293" i="1"/>
  <c r="G304" i="1"/>
  <c r="G319" i="1"/>
  <c r="G320" i="1"/>
  <c r="G324" i="1"/>
  <c r="G330" i="1"/>
  <c r="G340" i="1"/>
  <c r="G345" i="1"/>
  <c r="G350" i="1"/>
  <c r="G355" i="1"/>
  <c r="G360" i="1"/>
  <c r="G380" i="1"/>
  <c r="G395" i="1"/>
  <c r="G405" i="1"/>
  <c r="G415" i="1"/>
  <c r="G420" i="1"/>
  <c r="G425" i="1"/>
  <c r="G440" i="1"/>
  <c r="G335" i="1" l="1"/>
  <c r="G336" i="1"/>
  <c r="F339" i="1"/>
  <c r="E339" i="1"/>
  <c r="G339" i="1" l="1"/>
  <c r="F334" i="1"/>
  <c r="E334" i="1"/>
  <c r="F344" i="1"/>
  <c r="G344" i="1" s="1"/>
  <c r="E344" i="1"/>
  <c r="F349" i="1"/>
  <c r="E349" i="1"/>
  <c r="F354" i="1"/>
  <c r="G354" i="1" s="1"/>
  <c r="E354" i="1"/>
  <c r="F359" i="1"/>
  <c r="E359" i="1"/>
  <c r="F364" i="1"/>
  <c r="E364" i="1"/>
  <c r="F369" i="1"/>
  <c r="E369" i="1"/>
  <c r="F374" i="1"/>
  <c r="G374" i="1" s="1"/>
  <c r="E374" i="1"/>
  <c r="F384" i="1"/>
  <c r="F379" i="1"/>
  <c r="E379" i="1"/>
  <c r="F439" i="1"/>
  <c r="F429" i="1"/>
  <c r="E429" i="1"/>
  <c r="E439" i="1"/>
  <c r="E289" i="1"/>
  <c r="F228" i="1"/>
  <c r="E228" i="1"/>
  <c r="F225" i="1"/>
  <c r="E225" i="1"/>
  <c r="F224" i="1"/>
  <c r="E224" i="1"/>
  <c r="F197" i="1"/>
  <c r="E197" i="1"/>
  <c r="F192" i="1"/>
  <c r="E192" i="1"/>
  <c r="F187" i="1"/>
  <c r="E187" i="1"/>
  <c r="F182" i="1"/>
  <c r="E182" i="1"/>
  <c r="F177" i="1"/>
  <c r="E177" i="1"/>
  <c r="F174" i="1"/>
  <c r="E174" i="1"/>
  <c r="F173" i="1"/>
  <c r="E173" i="1"/>
  <c r="F11" i="1"/>
  <c r="E11" i="1"/>
  <c r="F6" i="1"/>
  <c r="E6" i="1"/>
  <c r="G17" i="1"/>
  <c r="G16" i="1"/>
  <c r="G12" i="1"/>
  <c r="G7" i="1"/>
  <c r="F54" i="1"/>
  <c r="F53" i="1"/>
  <c r="E87" i="1"/>
  <c r="F57" i="1"/>
  <c r="E57" i="1"/>
  <c r="G63" i="1"/>
  <c r="F62" i="1"/>
  <c r="E62" i="1"/>
  <c r="G69" i="1"/>
  <c r="F67" i="1"/>
  <c r="E67" i="1"/>
  <c r="F72" i="1"/>
  <c r="E72" i="1"/>
  <c r="F82" i="1"/>
  <c r="E82" i="1"/>
  <c r="G79" i="1"/>
  <c r="F77" i="1"/>
  <c r="E77" i="1"/>
  <c r="G364" i="1" l="1"/>
  <c r="G177" i="1"/>
  <c r="G439" i="1"/>
  <c r="E288" i="1"/>
  <c r="G288" i="1" s="1"/>
  <c r="G289" i="1"/>
  <c r="G379" i="1"/>
  <c r="G225" i="1"/>
  <c r="G369" i="1"/>
  <c r="G359" i="1"/>
  <c r="G349" i="1"/>
  <c r="G334" i="1"/>
  <c r="G224" i="1"/>
  <c r="G228" i="1"/>
  <c r="G182" i="1"/>
  <c r="G187" i="1"/>
  <c r="G174" i="1"/>
  <c r="G192" i="1"/>
  <c r="G197" i="1"/>
  <c r="G173" i="1"/>
  <c r="F172" i="1"/>
  <c r="E172" i="1"/>
  <c r="E223" i="1"/>
  <c r="F223" i="1"/>
  <c r="G72" i="1"/>
  <c r="G11" i="1"/>
  <c r="G6" i="1"/>
  <c r="G62" i="1"/>
  <c r="G54" i="1"/>
  <c r="G57" i="1"/>
  <c r="G77" i="1"/>
  <c r="G53" i="1"/>
  <c r="F52" i="1"/>
  <c r="G82" i="1"/>
  <c r="G67" i="1"/>
  <c r="F87" i="1"/>
  <c r="G87" i="1" s="1"/>
  <c r="F400" i="1"/>
  <c r="F399" i="1" s="1"/>
  <c r="E400" i="1"/>
  <c r="E409" i="1"/>
  <c r="F409" i="1"/>
  <c r="E159" i="1"/>
  <c r="F159" i="1"/>
  <c r="F158" i="1"/>
  <c r="E158" i="1"/>
  <c r="F162" i="1"/>
  <c r="E162" i="1"/>
  <c r="F167" i="1"/>
  <c r="E167" i="1"/>
  <c r="G172" i="1" l="1"/>
  <c r="G162" i="1"/>
  <c r="G167" i="1"/>
  <c r="G158" i="1"/>
  <c r="G52" i="1"/>
  <c r="G400" i="1"/>
  <c r="G223" i="1"/>
  <c r="E399" i="1"/>
  <c r="G399" i="1" s="1"/>
  <c r="F157" i="1"/>
  <c r="E157" i="1"/>
  <c r="E24" i="1"/>
  <c r="E447" i="1" s="1"/>
  <c r="F31" i="1"/>
  <c r="E31" i="1"/>
  <c r="F37" i="1"/>
  <c r="E37" i="1"/>
  <c r="F42" i="1"/>
  <c r="E42" i="1"/>
  <c r="G49" i="1"/>
  <c r="F47" i="1"/>
  <c r="E47" i="1"/>
  <c r="G43" i="1"/>
  <c r="G157" i="1" l="1"/>
  <c r="G47" i="1"/>
  <c r="G42" i="1"/>
  <c r="E314" i="1" l="1"/>
  <c r="F314" i="1"/>
  <c r="F315" i="1"/>
  <c r="E315" i="1"/>
  <c r="F318" i="1"/>
  <c r="E318" i="1"/>
  <c r="G315" i="1" l="1"/>
  <c r="G318" i="1"/>
  <c r="G314" i="1"/>
  <c r="E313" i="1"/>
  <c r="F313" i="1"/>
  <c r="F323" i="1"/>
  <c r="E323" i="1"/>
  <c r="G323" i="1" s="1"/>
  <c r="G313" i="1" l="1"/>
  <c r="F329" i="1"/>
  <c r="E329" i="1"/>
  <c r="G329" i="1" s="1"/>
  <c r="F390" i="1"/>
  <c r="E390" i="1"/>
  <c r="F394" i="1"/>
  <c r="E394" i="1"/>
  <c r="G394" i="1" s="1"/>
  <c r="E389" i="1" l="1"/>
  <c r="G390" i="1"/>
  <c r="F389" i="1"/>
  <c r="F303" i="1"/>
  <c r="F298" i="1"/>
  <c r="E298" i="1"/>
  <c r="E303" i="1"/>
  <c r="E93" i="1"/>
  <c r="E445" i="1" s="1"/>
  <c r="F93" i="1"/>
  <c r="F94" i="1"/>
  <c r="E94" i="1"/>
  <c r="G98" i="1"/>
  <c r="F97" i="1"/>
  <c r="E97" i="1"/>
  <c r="G103" i="1"/>
  <c r="F102" i="1"/>
  <c r="E102" i="1"/>
  <c r="G108" i="1"/>
  <c r="F107" i="1"/>
  <c r="E107" i="1"/>
  <c r="G303" i="1" l="1"/>
  <c r="G389" i="1"/>
  <c r="G107" i="1"/>
  <c r="F92" i="1"/>
  <c r="E92" i="1"/>
  <c r="G102" i="1"/>
  <c r="G113" i="1" l="1"/>
  <c r="F112" i="1"/>
  <c r="E112" i="1"/>
  <c r="F122" i="1"/>
  <c r="E122" i="1"/>
  <c r="F117" i="1"/>
  <c r="E117" i="1"/>
  <c r="E270" i="1"/>
  <c r="F270" i="1"/>
  <c r="F269" i="1"/>
  <c r="E269" i="1"/>
  <c r="F283" i="1"/>
  <c r="E283" i="1"/>
  <c r="F278" i="1"/>
  <c r="E278" i="1"/>
  <c r="F273" i="1"/>
  <c r="E273" i="1"/>
  <c r="G273" i="1" l="1"/>
  <c r="G278" i="1"/>
  <c r="G269" i="1"/>
  <c r="G283" i="1"/>
  <c r="F268" i="1"/>
  <c r="E268" i="1"/>
  <c r="G117" i="1"/>
  <c r="G112" i="1"/>
  <c r="F203" i="1"/>
  <c r="F204" i="1"/>
  <c r="E204" i="1"/>
  <c r="E203" i="1"/>
  <c r="F207" i="1"/>
  <c r="E207" i="1"/>
  <c r="G204" i="1" l="1"/>
  <c r="G203" i="1"/>
  <c r="G268" i="1"/>
  <c r="G207" i="1"/>
  <c r="E202" i="1"/>
  <c r="F202" i="1"/>
  <c r="G202" i="1" s="1"/>
  <c r="F213" i="1"/>
  <c r="E213" i="1"/>
  <c r="F218" i="1"/>
  <c r="E218" i="1"/>
  <c r="G213" i="1" l="1"/>
  <c r="G218" i="1"/>
  <c r="F234" i="1"/>
  <c r="F235" i="1"/>
  <c r="E235" i="1"/>
  <c r="G235" i="1" l="1"/>
  <c r="F233" i="1"/>
  <c r="F243" i="1"/>
  <c r="E243" i="1"/>
  <c r="G243" i="1" s="1"/>
  <c r="F248" i="1"/>
  <c r="E248" i="1"/>
  <c r="F258" i="1"/>
  <c r="E258" i="1"/>
  <c r="G258" i="1" l="1"/>
  <c r="G248" i="1"/>
  <c r="F263" i="1"/>
  <c r="E263" i="1"/>
  <c r="G263" i="1" l="1"/>
  <c r="E128" i="1"/>
  <c r="F128" i="1"/>
  <c r="F129" i="1"/>
  <c r="E129" i="1"/>
  <c r="F132" i="1"/>
  <c r="E132" i="1"/>
  <c r="F137" i="1"/>
  <c r="G137" i="1" s="1"/>
  <c r="E137" i="1"/>
  <c r="F142" i="1"/>
  <c r="E142" i="1"/>
  <c r="F147" i="1"/>
  <c r="G147" i="1" s="1"/>
  <c r="E147" i="1"/>
  <c r="F404" i="1"/>
  <c r="E404" i="1"/>
  <c r="G404" i="1" s="1"/>
  <c r="F419" i="1"/>
  <c r="G419" i="1" s="1"/>
  <c r="E419" i="1"/>
  <c r="F424" i="1"/>
  <c r="E424" i="1"/>
  <c r="G424" i="1" s="1"/>
  <c r="F414" i="1"/>
  <c r="E414" i="1"/>
  <c r="G128" i="1" l="1"/>
  <c r="G129" i="1"/>
  <c r="G414" i="1"/>
  <c r="E127" i="1"/>
  <c r="F127" i="1"/>
  <c r="G132" i="1"/>
  <c r="G38" i="1"/>
  <c r="G127" i="1" l="1"/>
  <c r="F238" i="1"/>
  <c r="E234" i="1"/>
  <c r="E233" i="1" l="1"/>
  <c r="G233" i="1" s="1"/>
  <c r="G234" i="1"/>
  <c r="E238" i="1"/>
  <c r="G238" i="1" s="1"/>
  <c r="G122" i="1" l="1"/>
  <c r="F24" i="1" l="1"/>
  <c r="F447" i="1" s="1"/>
  <c r="G447" i="1" s="1"/>
  <c r="F23" i="1"/>
  <c r="F446" i="1" s="1"/>
  <c r="E23" i="1"/>
  <c r="E446" i="1" s="1"/>
  <c r="F450" i="1" l="1"/>
  <c r="G446" i="1"/>
  <c r="F22" i="1"/>
  <c r="F445" i="1" s="1"/>
  <c r="F26" i="1"/>
  <c r="E22" i="1"/>
  <c r="E444" i="1" s="1"/>
  <c r="E26" i="1"/>
  <c r="G445" i="1" l="1"/>
  <c r="F444" i="1"/>
  <c r="G444" i="1" s="1"/>
  <c r="F21" i="1"/>
  <c r="E21" i="1"/>
  <c r="G35" i="1" l="1"/>
  <c r="F152" i="1" l="1"/>
  <c r="E152" i="1"/>
  <c r="G24" i="1" l="1"/>
  <c r="G94" i="1" l="1"/>
  <c r="G92" i="1" l="1"/>
  <c r="G93" i="1"/>
  <c r="E293" i="1" l="1"/>
  <c r="F293" i="1" l="1"/>
  <c r="G97" i="1"/>
  <c r="G39" i="1"/>
  <c r="G32" i="1"/>
  <c r="G34" i="1"/>
  <c r="G31" i="1"/>
  <c r="G22" i="1"/>
  <c r="G26" i="1"/>
  <c r="G27" i="1"/>
  <c r="G28" i="1"/>
  <c r="G37" i="1" l="1"/>
  <c r="G23" i="1"/>
  <c r="G21" i="1" l="1"/>
</calcChain>
</file>

<file path=xl/sharedStrings.xml><?xml version="1.0" encoding="utf-8"?>
<sst xmlns="http://schemas.openxmlformats.org/spreadsheetml/2006/main" count="1584" uniqueCount="219">
  <si>
    <t>Организация участия товаропроизводителей Яковлевского муниципального района в мероприятиях, проводимых Администрацией Приморского края</t>
  </si>
  <si>
    <t>Отдельное мероприятие</t>
  </si>
  <si>
    <t>Всего</t>
  </si>
  <si>
    <t>Статус</t>
  </si>
  <si>
    <t>Муниципальная программа</t>
  </si>
  <si>
    <t>Наименование</t>
  </si>
  <si>
    <t>федеральный бюджет</t>
  </si>
  <si>
    <t>прочие источники</t>
  </si>
  <si>
    <t>План*</t>
  </si>
  <si>
    <t>Выполнено работ</t>
  </si>
  <si>
    <t>% исполнения</t>
  </si>
  <si>
    <t>местный   бюджет</t>
  </si>
  <si>
    <t>краевой     бюджет</t>
  </si>
  <si>
    <t>Источник финансирования</t>
  </si>
  <si>
    <t xml:space="preserve">Подпрограмма № 1 </t>
  </si>
  <si>
    <t xml:space="preserve">Подпрограмма № 3 </t>
  </si>
  <si>
    <t xml:space="preserve">Отдельное мероприятие </t>
  </si>
  <si>
    <t>ИТОГО:</t>
  </si>
  <si>
    <t xml:space="preserve">Подпрограмма </t>
  </si>
  <si>
    <t>Подпрограмма</t>
  </si>
  <si>
    <t>федер. бюджет</t>
  </si>
  <si>
    <t>Мероприятия по руководству и управлению в сфере образования и сопровождения образовательного процесса</t>
  </si>
  <si>
    <t xml:space="preserve">Отдельное мероприятие  </t>
  </si>
  <si>
    <t xml:space="preserve">Муниципальная программа  </t>
  </si>
  <si>
    <t>Мероприятия по оказанию информационно-консультационной помощи сельскохозяйственным товаропроизводителям</t>
  </si>
  <si>
    <t>Проведение мероприятий для детей и молодежи</t>
  </si>
  <si>
    <t xml:space="preserve"> </t>
  </si>
  <si>
    <t>Разработка и утверждение документов территориального планирования</t>
  </si>
  <si>
    <t xml:space="preserve">                                                                                      Подпрограмма № 2 </t>
  </si>
  <si>
    <t>"Развитие системы дополнительного образования, отдыха, оздоровления и занятости детей и подростков" на 2019-2025 годы</t>
  </si>
  <si>
    <t>"Развитие системы общего образования" на 2019-2025 годы</t>
  </si>
  <si>
    <t>"Развитие системы дошкольного образования" на 2019-2025 годы</t>
  </si>
  <si>
    <t>Развитие юнармейского движения</t>
  </si>
  <si>
    <t>"Обеспечение жильем молодых семей Яковлевского муниципального района" на 2019-2025 годы</t>
  </si>
  <si>
    <t>Приложение №1</t>
  </si>
  <si>
    <t>Подпрограмма №1</t>
  </si>
  <si>
    <t>Подпрограмма №2</t>
  </si>
  <si>
    <t>Подпрограмма №3</t>
  </si>
  <si>
    <t>−</t>
  </si>
  <si>
    <t>Подпрограмма №4</t>
  </si>
  <si>
    <t>Мероприятия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</si>
  <si>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Подпрограмма № 2</t>
  </si>
  <si>
    <t>"Устойчивое развитие сельских территорий в Яковлевском муниципальном районе  на 2019-2025 годы"</t>
  </si>
  <si>
    <t>Осуществление мер социальной поддержки педагогическим работникам муниципальных образовательных организаций</t>
  </si>
  <si>
    <t>Приобретение спецтехники для обеспечения качественным водоснабжением жителей Яковлевского района</t>
  </si>
  <si>
    <t>Антикоррупционное обучение</t>
  </si>
  <si>
    <t>Мероприятие по осуществлению руководства и управления в сфере культуры</t>
  </si>
  <si>
    <t xml:space="preserve">Содержание муниципального жилищного фонда </t>
  </si>
  <si>
    <t>"Развитие физической культуры и спорта"</t>
  </si>
  <si>
    <t>Подпрограмма № 1</t>
  </si>
  <si>
    <t>местный бюджет</t>
  </si>
  <si>
    <t>краевой бюджет</t>
  </si>
  <si>
    <t>Проектирование и строительство автомобильных дорог общего пользования</t>
  </si>
  <si>
    <t>всего</t>
  </si>
  <si>
    <t>Антикоррупционная пропаганда, вовлечение кадровых, материальных, информационных и других ресурсов</t>
  </si>
  <si>
    <t>Поддержка социально-ориенитрованных некоммерческих организаций</t>
  </si>
  <si>
    <t xml:space="preserve"> Меры социальной поддержки педагогических работников муниципальных образовательных организаций</t>
  </si>
  <si>
    <t>"Пожарная безопасность" на 2024-2030 годы</t>
  </si>
  <si>
    <t>"Экономическое развитие и инновационная экономика Яковлевского муниципального округа" на 2024-2030 годы</t>
  </si>
  <si>
    <t>"Профилактика правонарушений на территории Яковлевского муниципального округа" на 2024-2030 годы</t>
  </si>
  <si>
    <t>"Организация физкультурно-спортивной работы по месту жительства"</t>
  </si>
  <si>
    <t>"Развитие физической культуры и спорта в Яковлевском муниципальном округе" на 2024-2030 годы</t>
  </si>
  <si>
    <t>Мероприятие по управлению и распоряжению имуществом, находящимся в собственности и в ведении Яковлевского муниципального округа</t>
  </si>
  <si>
    <t>"Переселение граждан из аварийного жилищного фонда на территории Яковлевского муниципального округа" на 2024-2030 годы</t>
  </si>
  <si>
    <t>Обеспечение устойчивого сокращения непригодного для проживания аварийного многоквартирного жилищного фонда, создание безопасных условий проживания населения Яковлевского муниципального округа</t>
  </si>
  <si>
    <t xml:space="preserve"> "Формирование современной городской среды населенных пунктов на территории Яковлевского муниципального округа" на 2024-2030 годы</t>
  </si>
  <si>
    <t>отдельное мероприятие</t>
  </si>
  <si>
    <t>Формирование комфортной городской среды</t>
  </si>
  <si>
    <t>"Содержание и благоустройство Яковлевского муниципального округа" на 2024-2030 годы</t>
  </si>
  <si>
    <t>Содержание территорий и объектов благоустройства Яковлевского муниципального округа</t>
  </si>
  <si>
    <t>Благоустройство территорий Яковлевского муниципального округа</t>
  </si>
  <si>
    <t>Содержание мест захоронений Яковлевского муниципального округа</t>
  </si>
  <si>
    <t>Санитарная очистка территории Яковлевского муниципального округа</t>
  </si>
  <si>
    <t>Создание и содержание мест (площадок) накопления твердых коммунальных отходов</t>
  </si>
  <si>
    <t>"Противодействие коррупции в Яковлевском муниципальном округе" на 2024-2030 годы</t>
  </si>
  <si>
    <t xml:space="preserve">"Развитие транспортного комплекса Яковлевского муниципального округа" на 2024-2030 годы </t>
  </si>
  <si>
    <t>"Развитие сельского хозяйства в Яковлевском муниципальном округе" на 2024-2030 годы</t>
  </si>
  <si>
    <t>"Обеспечение  качественными услугами жилищно-коммунального хозяйства населения Яковлевского муниципального округа" на 2024-2030 годы</t>
  </si>
  <si>
    <t>Развитие спортивной инфраструктурыв, находящейся в муниципальной собственности</t>
  </si>
  <si>
    <t xml:space="preserve">Обеспечение земельных участков, предоставленных на бесплатной основе гражданам, имеющим трех и более детей, под строительство индивидуальных жилых домов, инженерной инфраструктурой </t>
  </si>
  <si>
    <t xml:space="preserve">Обеспечение населения муниципального ркруга  твердым топливом </t>
  </si>
  <si>
    <t>Мероприятия по организации хозяйственно-технического и учетно-статистического обеспечения деятельности Администрации Яковлевского муниципального округа</t>
  </si>
  <si>
    <t xml:space="preserve">Мероприятия по обеспечению сил и средств гражданской обороны и чрезвычайных ситуаций </t>
  </si>
  <si>
    <t>Информационно-техническое  обеспечение органов местного самоуправления Яковлевского муниципального округа" на 2024-2030 годы</t>
  </si>
  <si>
    <t xml:space="preserve">Информационное обеспечение органов местного самоуправления Яковлевского муниципального округа </t>
  </si>
  <si>
    <t>Предоставление субсидий МБУ "Редакция районной газеты "Сельский труженик"  Яковлевского муниципального округа</t>
  </si>
  <si>
    <t>Техническое обеспечение органов местного самоуправления Яковлевского муниципального округа</t>
  </si>
  <si>
    <t>Общая профилактика правонарушений на территории Яковлевского муниципального округа</t>
  </si>
  <si>
    <t xml:space="preserve">Профилактика безнадзорности и правонарушений несовершеннолетних на территории Яковлевского муниципального округа   </t>
  </si>
  <si>
    <t>"Укрепление общественного здоровья населения Яковлевского муниципального округа" на 2024-2030 годы</t>
  </si>
  <si>
    <t>Мотивирование граждан к ведению здорового образа жизни посредством проведения информационно-коммуникационных кампаний, а также вовлечение граждан и некоммерческих организаций в мероприятия по укреплению общественного здоровья</t>
  </si>
  <si>
    <t>Проведение мероприятий по снижению масштаба злоупотребления алкогольной и табачной продукцией</t>
  </si>
  <si>
    <t>"Молодежь - Яковлевскому муниципальному округу" на 2024-2030 годы</t>
  </si>
  <si>
    <t>Проведение муниципальным образованием комплексных кадастровых работ</t>
  </si>
  <si>
    <t>Развитие информационного общества</t>
  </si>
  <si>
    <t>"Развитие культуры в Яковлевском муниципальном округе" на 2024-2030 годы</t>
  </si>
  <si>
    <t>"Сохранение и развитие культуры в Яковлевском муниципальном округе" на 2024-2030 годы</t>
  </si>
  <si>
    <t>"Сохранение и развитие библиотечно-информационного дела в Яковлевском муниципальном районе" на 2024-2030 годы</t>
  </si>
  <si>
    <t>"Патриотическое воспитание граждан Российской Федерации в Яковлевском муниципальном районе" на 2024-2030 годы</t>
  </si>
  <si>
    <t xml:space="preserve">Мероприятия по профилактике экстремизма и терроризма  на территории Яковлевского муниципального округа                                             </t>
  </si>
  <si>
    <t>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округа</t>
  </si>
  <si>
    <t>Профилактика наркомании на территории Яковлевского муниципального округа</t>
  </si>
  <si>
    <t>"Социальная поддержка населения Яковлевского муниципального округа" на 2024-2030 годы</t>
  </si>
  <si>
    <t>"Доступная среда на 2024-2030 годы"</t>
  </si>
  <si>
    <t>"Социальная поддержка пенсионеров в Яковлевском муниципальном округе на 2024-2030 годы"</t>
  </si>
  <si>
    <t>"Обеспечение жилыми помещениями детей-сирот, детей оставшихся без попечения родителей в Яковлевском муниципальном районе на 2024-2030 годы"</t>
  </si>
  <si>
    <t>"Социальная поддержка семей в Яковлевском муниципальном районе на 2024-2030 годы"</t>
  </si>
  <si>
    <t>«Комплексное развитие сельских территорий в Яковлевском  муниципальном округе» на 2024-2030 годы</t>
  </si>
  <si>
    <t>"Развитие образования Яковлевского муниципального округа" на 2024-2030 годы</t>
  </si>
  <si>
    <t xml:space="preserve">Содержание и модернизация коммунальной инфраструктуры </t>
  </si>
  <si>
    <t>Муниципальный контракт от 11.12.2023 № 0120300003223000068 ООО "Центр недвижимости" приобретение жилого помещения на вторичном рынке для переселения граждан, проживающих по адрему ж/д ст.Варфоломеевка у.Школьная 12 (3-км квартира ст.Варфоломеевка у.Почтовая д.56а кв.14) - 1 629 526,98 руб.; Соглашение от 16.05.2024 г. № б/н, Нигай Г.В.. пост.Администрации ЯМО от 04.04.2024 г. "Об изъятии для муниципальных нужд жилого помещения" путем выкупа - 1 572 331,0 руб.</t>
  </si>
  <si>
    <t>Развитие территорий общественного самоуправления</t>
  </si>
  <si>
    <t xml:space="preserve">Меры социальной поддержки обучающихся на условиях договора целевом обучении для дальнейшей работы органах
местного самоуправления </t>
  </si>
  <si>
    <t>Подготовка кадров для органов местного самоуправления Яковлевского муниципального округа</t>
  </si>
  <si>
    <t>Приобретение нежилого помещения и земельного участка в муниципальную собственность</t>
  </si>
  <si>
    <r>
      <t xml:space="preserve"> </t>
    </r>
    <r>
      <rPr>
        <b/>
        <sz val="11"/>
        <rFont val="Times New Roman"/>
        <family val="1"/>
        <charset val="204"/>
      </rPr>
      <t xml:space="preserve">Обязательства по уплате ежемесячных взносов на капитальный ремонт многоквартирных домов - 460 839,07 руб.: </t>
    </r>
    <r>
      <rPr>
        <sz val="11"/>
        <rFont val="Times New Roman"/>
        <family val="1"/>
        <charset val="204"/>
      </rPr>
      <t xml:space="preserve">Взносы на капитальный ремонт общего имущества многоквартирных домов муниципального жилищного фонда -  460 839,07 руб.                                                                                                                                                                                                 </t>
    </r>
    <r>
      <rPr>
        <b/>
        <sz val="11"/>
        <rFont val="Times New Roman"/>
        <family val="1"/>
        <charset val="204"/>
      </rPr>
      <t xml:space="preserve">Капитальный ремонт и содержание муниципального жилищного фонда - 796 386,40 руб.: </t>
    </r>
    <r>
      <rPr>
        <sz val="11"/>
        <rFont val="Times New Roman"/>
        <family val="1"/>
        <charset val="204"/>
      </rPr>
      <t>Оплата за содержание  незаселенного муниципального жилфонда- 93 566,90 руб.; капитальный ремонт кровли жилого дома с.Яблоновка у.Школьная 7- 252 680,50 руб. (ИП Полусмаков А.В.); капитальный ремонт электропроводки в мун. жил. помещении с.Покровка ул.Центральная,28- 42 000,00 руб. (ИП Гапенко); изготовление и установка оконных конструкций из ПВХ профиля с.Яковлевка ул.Красноармейская, 7 кв.4,кв.7,- 103 576,00 руб. (ИП Калячкин Е.В.); изготовление и установка оконных конструкций из ПВХ профиля  с. Андреевка ул.Центральная, д.6 кв.1- 32 528,00 руб. (ИП Калячкин Е.В.); капитальный ремонт системы отопления в жилом помещении ул.Центральная,20 кв.13 - 94 100,00 руб. (ООО "Водоканал-Сервис"); изготовление и установка оконной конструкции из ПВХ профиля с.Яблоновка улЗеленая - 103 685,00 руб. (ИП Дубина); работы по капитальному ремонту внутренних инженерных сетей водоснабжения, водоотведения в жилом помещении 1,4 д 7 у.Красноармейская - 74 250,00 руб. (ООО "Водоканал-Сервис").</t>
    </r>
  </si>
  <si>
    <r>
      <rPr>
        <b/>
        <sz val="11"/>
        <color theme="1"/>
        <rFont val="Times New Roman"/>
        <family val="1"/>
        <charset val="204"/>
      </rPr>
      <t>Приобретение контейнеров для сбора твердых коммунальных отходов и устройство контейнерных площадок - 1 869 374 руб.:</t>
    </r>
    <r>
      <rPr>
        <sz val="11"/>
        <color theme="1"/>
        <rFont val="Times New Roman"/>
        <family val="1"/>
        <charset val="204"/>
      </rPr>
      <t xml:space="preserve">  приобретение контейнеров для сбора ТКО (ИП Конюшенко О.А.) - 435 000,00 руб.; доставка и установка контейнеров для сбора ТКО (Ткач Ю.М.) - 14 950,00 руб.; установка контейнерных площадок для сбора ТКО (ИП Ладик Ю.А.)  - 532 284,00 руб.; площадки Яковлевк, Лазаревка, ст Варфоломеевка ИП (Ладик Ю.А.) - 443 570,00 руб.; установка контейнерных плащадок Варф., Достоевка (ИП Ладик Ю.А.) - 443 570,00 руб.                                                                                                                                                                               </t>
    </r>
    <r>
      <rPr>
        <b/>
        <sz val="11"/>
        <color theme="1"/>
        <rFont val="Times New Roman"/>
        <family val="1"/>
        <charset val="204"/>
      </rPr>
      <t>Содержание контейнерных площадок для сбора твердых коммунальных отходов, включая устройство подъездных путей к контейнерным площадкам для проезда спецтехники - 432 000,00 руб.:</t>
    </r>
    <r>
      <rPr>
        <sz val="11"/>
        <color theme="1"/>
        <rFont val="Times New Roman"/>
        <family val="1"/>
        <charset val="204"/>
      </rPr>
      <t xml:space="preserve"> содержание мест накопления тко (ООО "Водоканал-Сервис") - 432 000,00 руб.</t>
    </r>
  </si>
  <si>
    <r>
      <rPr>
        <b/>
        <sz val="11"/>
        <color theme="1"/>
        <rFont val="Times New Roman"/>
        <family val="1"/>
        <charset val="204"/>
      </rPr>
      <t xml:space="preserve">Уборка мусора в общественных местах и местах общего пользования населенных пунктов с последующим вывозом - 445 543,00 руб.: </t>
    </r>
    <r>
      <rPr>
        <sz val="11"/>
        <color theme="1"/>
        <rFont val="Times New Roman"/>
        <family val="1"/>
        <charset val="204"/>
      </rPr>
      <t xml:space="preserve"> уборка мусора на общественной территории (Калинова С.А.) - 2 340,00 руб.; уборка мусора в общественных местах (Навроцкая Г.В.) - 29 900,00 руб.; вывоз мусора с общественных мест (с. Новосысоевка) (Щербаков В.И.) - 11 960,00 руб.;  уборка мусора в местах общего пользования (Мезько Е.Л.) - 44 850,00 руб.; уборка мусора в местах общего пользования с. Яковлевка (Мезько Е.Л.) - 14 950,00 руб.; уборка мусора в местах общего пользования в с.Яковлевка (Навроцкая Г.В.) - 29 900,00 руб.; уборка и вывоз крупногабаритного мусора с площадок ТКО с.Варфоломеевка (Алешков В.В.) - 23 062,00 руб.;  уборка мусора в общ.местах в с.Яблоновка и Бельцово (Герц П.В.) - 8 970,00 руб.; уборка мусора в общественных местах (ИП Марущенко) - 50 000,00 руб.; уборка мусора в общественных местах и местах общего пользования с.Яковлевка (ИП Гапенко) - 90 384,00; уборка мусора с.Яковлевка (ИП Гапенко) - 73 641,00 руб.; уборка и вывоз мусора в местах общего пользования (ООО "Водоканал-Сервис")- 38 000,00 руб.; уборка мусора в общ.местах в с.Минеральное (Самонина Н.В.) - 21 450,00 руб.; уборка мусора в общ. местах на жд.ст. Варфоломеевка (Худолей С.Н.) - 6 136,00 руб..                                                                                                                                                                                                                                                                      </t>
    </r>
    <r>
      <rPr>
        <b/>
        <sz val="11"/>
        <color theme="1"/>
        <rFont val="Times New Roman"/>
        <family val="1"/>
        <charset val="204"/>
      </rPr>
      <t>Мероприятие по ликвидации несанкционированных мест размещения твердых коммунальных отходов - 67 865,00 руб.</t>
    </r>
    <r>
      <rPr>
        <sz val="11"/>
        <color theme="1"/>
        <rFont val="Times New Roman"/>
        <family val="1"/>
        <charset val="204"/>
      </rPr>
      <t>:  услуги трала для доставки бульдозера для очистки свалки с. Як-ка (ООО "КРУГ") - 61 865,00 руб.; работы по ликвидации несанкционированной свалки с. Новосыосевка - 6 000,00 руб.</t>
    </r>
  </si>
  <si>
    <r>
      <rPr>
        <b/>
        <sz val="11"/>
        <color theme="1"/>
        <rFont val="Times New Roman"/>
        <family val="1"/>
        <charset val="204"/>
      </rPr>
      <t>Организация сбора и вывоза мусора на террриториях кладбищ - 399 287,20 руб.:</t>
    </r>
    <r>
      <rPr>
        <sz val="11"/>
        <color theme="1"/>
        <rFont val="Times New Roman"/>
        <family val="1"/>
        <charset val="204"/>
      </rPr>
      <t xml:space="preserve"> услуги спецтехники (вывоз мусора с кладбища в с. Яковлевка) (ИП Хальченко П.А.) - 58 720,00 руб.; услуги спецтехники (вывоз мусора с кладбища в с. Новосысоевка и на жд. ст. Сысоевка) (ИП Марущенко А.А.) - 30 000,00 руб.;  услуги по размещению(захоронению) порубочных остатков(отходов)(ООО "Лидер") - 10 567,20 руб.; вывоз мусора с территории кладбища с.Як-ка (ИП Хальченко П.А.) - 300 000,00 руб.                                                                                                                                                                                                                                                                       </t>
    </r>
    <r>
      <rPr>
        <b/>
        <sz val="11"/>
        <color theme="1"/>
        <rFont val="Times New Roman"/>
        <family val="1"/>
        <charset val="204"/>
      </rPr>
      <t>Мероприятия по инвентаризации кладбищ, а также мест захоронений на кладбищах - 378 754,91 руб.:</t>
    </r>
    <r>
      <rPr>
        <sz val="11"/>
        <color theme="1"/>
        <rFont val="Times New Roman"/>
        <family val="1"/>
        <charset val="204"/>
      </rPr>
      <t xml:space="preserve">  оказание услуг по проведению инвентаризации кладбищ, а также мест захоронений на кладбищах расположенных на территории Яковлевского муниципального округа (ПРИМРИТУАЛСЕРВИС ООО) - 378 754,91 руб.                                          </t>
    </r>
    <r>
      <rPr>
        <b/>
        <sz val="11"/>
        <color theme="1"/>
        <rFont val="Times New Roman"/>
        <family val="1"/>
        <charset val="204"/>
      </rPr>
      <t>Мероприятия по инвентаризации кладбищ, стен скорби, крематориев, а также мест захоронений на кладбищах и в стенах скорби, расположенных на территории Приморского края - 941 204,17 руб.:</t>
    </r>
    <r>
      <rPr>
        <sz val="11"/>
        <color theme="1"/>
        <rFont val="Times New Roman"/>
        <family val="1"/>
        <charset val="204"/>
      </rPr>
      <t xml:space="preserve"> Оказанию услуг по инвентаризации кладбищ, стен скорби, крематориев, а также мест захоронений на кладбищах и в стенах скорби, расположенных на территории Яковлевского муниципального округа (ПРИМРИТУАЛСЕРВИС ООО) - 941 204,17 руб.</t>
    </r>
  </si>
  <si>
    <r>
      <rPr>
        <b/>
        <sz val="11"/>
        <rFont val="Times New Roman"/>
        <family val="1"/>
        <charset val="204"/>
      </rPr>
      <t>Приобретение, монтаж и ремонт оборудования для детских и спортивных площадок, включая ремонт специальных покрытий - 16 893,50 руб.:</t>
    </r>
    <r>
      <rPr>
        <sz val="11"/>
        <rFont val="Times New Roman"/>
        <family val="1"/>
        <charset val="204"/>
      </rPr>
      <t xml:space="preserve"> ремонт "Карусель с сиденьями" на дет. площадке в с.Яблоновка (Панина И.А.) - 16 893,50 руб..                                                                                                                                              </t>
    </r>
    <r>
      <rPr>
        <b/>
        <sz val="11"/>
        <rFont val="Times New Roman"/>
        <family val="1"/>
        <charset val="204"/>
      </rPr>
      <t xml:space="preserve">Реализация проектов инициативного бюджетирования по направлению "Твой проект" - 2 493 365,49 руб.: </t>
    </r>
    <r>
      <rPr>
        <sz val="11"/>
        <rFont val="Times New Roman"/>
        <family val="1"/>
        <charset val="204"/>
      </rPr>
      <t xml:space="preserve">выполнение работ по устройству тротуарной дорожки по ул. Нагорная в с. Новосысоевка (ИП Казарян А.Р.) - 2 493 365,49 руб.                                                                                                                                                                      </t>
    </r>
    <r>
      <rPr>
        <b/>
        <sz val="11"/>
        <rFont val="Times New Roman"/>
        <family val="1"/>
        <charset val="204"/>
      </rPr>
      <t xml:space="preserve">Устройство тротуаров и пешеходных дорожек, мостиков и переходов, включая их ремонт - 3 808 157,52 руб.: </t>
    </r>
    <r>
      <rPr>
        <sz val="11"/>
        <rFont val="Times New Roman"/>
        <family val="1"/>
        <charset val="204"/>
      </rPr>
      <t xml:space="preserve">услуги спецтехники (по устройству основания под пешеходную дорожку по ул. Нагорная) ( ИП Марущенко А.А.) - 103 400,00 руб.; выполнение работ по устройству пешеходной дорожки по ул.Советская в с.Яковлевка (от д.71 до д.117 протяженностью 1019м) ( ИП Григорян) - 3 662 837,52 руб.; устройство пешеходных мостиков у. Красноармейская с.Як-ка (ИП Гапенко) - 33 600,00 руб.; доставка водопропускной трубы для устр.пешеходного мостика ул.Красноармейская с.Яковлевка (Ткач Ю.М.) - 8 320,00 руб.                                                                               </t>
    </r>
    <r>
      <rPr>
        <b/>
        <sz val="11"/>
        <rFont val="Times New Roman"/>
        <family val="1"/>
        <charset val="204"/>
      </rPr>
      <t>Приобретение и монтаж указателей с наименованием лиц в населенных пунктах округга - 20 640,00 руб.:</t>
    </r>
    <r>
      <rPr>
        <sz val="11"/>
        <rFont val="Times New Roman"/>
        <family val="1"/>
        <charset val="204"/>
      </rPr>
      <t xml:space="preserve"> таблички-указатели улиц (ИП Цапурда О.И.)- 20 640,00 руб.                                                                                                                                             </t>
    </r>
  </si>
  <si>
    <r>
      <rPr>
        <b/>
        <sz val="11"/>
        <rFont val="Times New Roman"/>
        <family val="1"/>
        <charset val="204"/>
      </rPr>
      <t>Очистка от снега и наледи и подсыпка противогололедными материалами территорий общего пользования - 74 729,20 руб.:</t>
    </r>
    <r>
      <rPr>
        <sz val="11"/>
        <rFont val="Times New Roman"/>
        <family val="1"/>
        <charset val="204"/>
      </rPr>
      <t xml:space="preserve"> очистка от снега пешеходных дорожек (ИП Смолев С.Г.)- 74 729,20 руб.                                                                                                                                                                                                                                                     </t>
    </r>
    <r>
      <rPr>
        <b/>
        <sz val="11"/>
        <rFont val="Times New Roman"/>
        <family val="1"/>
        <charset val="204"/>
      </rPr>
      <t>Озеленение территорий, санитарная обрезка и спиливание угрожающих деревьев, декоративная обрезка кустарников, включая вывоз порубочных остатков - 464 596,00 руб.:</t>
    </r>
    <r>
      <rPr>
        <sz val="11"/>
        <rFont val="Times New Roman"/>
        <family val="1"/>
        <charset val="204"/>
      </rPr>
      <t xml:space="preserve">  спиливание угрожающих деревьев (ООО"Водоканал-Сервис") - 72 000 руб.; приобретение саженцев для озеления территории (Ель) (ООО "Водоканал-Сервис") - 9 000,00 руб.; приобретение саженцев (Ель голубая) (ИП Курдюмов П.А.)- 30 000,00 руб.; обрезка и спиливание деревьев и кустарников в с.Покровка (Герасимова А.С.) - 51 350,00 руб.;  обрезка и спиливание деревьев в с.Покровка (Шабалин Н.Н.) - 5 980,00 руб.; санитарная обрезка и спиливание деревьев в с.Покровка (Волошин В.Н.) - 18 200,00 руб.; санитарная обрезка и спиливание деревьев в с.Загорное (Мизенко Н.Ф.) - 23 920,00 руб.; спиливание угрожающих деревьев с.Як-ка (ООО "Водоканал-Сервис") - 30 000,00 руб.; санитарная обрезка и спиливание сухих деревьев с.Яковлевка (Богданова О.М.)- 224 146,00 руб.                               </t>
    </r>
    <r>
      <rPr>
        <b/>
        <sz val="11"/>
        <rFont val="Times New Roman"/>
        <family val="1"/>
        <charset val="204"/>
      </rPr>
      <t>Кошение сорной растительности (травы), включая приобретение бензиновых косилок и расходных материалов - 1 209 945,70 руб.:</t>
    </r>
    <r>
      <rPr>
        <sz val="11"/>
        <rFont val="Times New Roman"/>
        <family val="1"/>
        <charset val="204"/>
      </rPr>
      <t xml:space="preserve"> кошение травы на общественных территориях (Панина И.А.) - 9 019,40 руб.; кошение травы на общественных территориях (Шевченко З.А.) - 22 490 руб.; выкос травы (ИП Марущенко А.А.) - 50 000 руб.; выкос травы (ИП Гапенко) - 69 820,00 руб.; выкос травы на территории с.Новосысоевка (ИП Марущенко) - 50 000,00 руб.; выкос травы с.Яковлевка (ИП Гапенко) - 68 200,00 руб.; выкос травы (ИП Марущенко) - 50 000,00 руб.;  выкос травы на территории с.Як-ка (ИП Гапенко) - 124 318,00 руб.; И выкос травы по ул.Советская, ул.Центральная, парковая зона с.Яковлевка (ИП Гапенко) - 85 000,00 руб.; выкос травы в общественных местах с.Покровка (Косулина Н.Н.)- 20 150,00 руб.; кошение травы на территории, примыкающей к зданию бывшей школы с.Краснояровка (Пономарчук С.С.) - 11 856,00 руб.; кошение травы на территории пожар.водоемов в ЯбСП (Жаков А.В.) - 6 727,50 руб.; выкос травы в общественных местах с.Минеральное (Самонина Н.В.) - 19 500,00 руб.; выкос травы ул.Советская,у.Красноармейская, у.Молодежная с.Яковлевка (ИП Гапенко) - 101 920,00 руб.; выкос травы в местах общего пользования в с.Покровка (Герасимова А.С.) - 19 500,00руб.; выкос травы в местах общего пользования на территориях ВСП (Собачкин А.Н. ) - 19 978,40 руб.; триммер бензиновый (ООО "Ближе к Делу")- 11 560,00 руб.; выкос травы в общественных местах с.Минеральное (Самонина Н.В.) - 20 150,00 руб.; выкос травы в общественных местах с.Покровка (Косулина Н.Н.) - 18 850,00 руб.; выкос травы в местах общего пользования в с.Минеральное (Самонина Н.В.) - 21 450,00 руб.; выкос травы в местах общего пользования жд.ст. Варфоломеевка ул.Почтовая (Мельников Д.А.) - 32 464,90 руб.; выкос травы на территории с.Новосысоевка (ИП Марущенко А.А.) - 50 000,00 руб.; кошение травы в местах общего пользования с.Яблоновка (Герц П.В.) - 5 590,00 руб.; выкос травы с.Яковлевка (ИП Гапенко) - 123 950,00 руб.; выкос травы на жд.ст.Варфоломеевка ул.Почтовая (Худолей С.Н.) - 11 960,00 руб.; кошение травы возле бесхозных домов в с.Яблоновка (Герц П.В. ) - 21 229,00 руб.; кошение травы на территориях пожарных водоемов в Ябсп (Жарков А.В.) - 6 727,50 руб.; кошение травы (Панина И.А.) - 10 543,00 руб.; выкос травы на жд. ст. Варфоломеевка ул. Почтовая (Худолей С.Н.) - 5 824,00 руб.                                                                                                                                                                                                                                                                                               </t>
    </r>
    <r>
      <rPr>
        <b/>
        <sz val="11"/>
        <rFont val="Times New Roman"/>
        <family val="1"/>
        <charset val="204"/>
      </rPr>
      <t xml:space="preserve">Оплата потребленной электроэнергии  на уличное и парковое освещение - 690 784,48 руб.: </t>
    </r>
    <r>
      <rPr>
        <sz val="11"/>
        <rFont val="Times New Roman"/>
        <family val="1"/>
        <charset val="204"/>
      </rPr>
      <t xml:space="preserve">уличное освещение - 690 784,48 руб. (мун контракт от 05.02.2024 №R3177 и мун контракт от 19.01.2024 №3070).                                                                                                                                                                                                                                       </t>
    </r>
    <r>
      <rPr>
        <b/>
        <sz val="11"/>
        <rFont val="Times New Roman"/>
        <family val="1"/>
        <charset val="204"/>
      </rPr>
      <t xml:space="preserve">Содержание объектов благоустройства - 133 178,00 руб.: </t>
    </r>
    <r>
      <rPr>
        <sz val="11"/>
        <rFont val="Times New Roman"/>
        <family val="1"/>
        <charset val="204"/>
      </rPr>
      <t xml:space="preserve"> таблички (стелла)(ИП Цапурда О.И.) - 33 420,00 руб.; СЭС ООО - акарицидная обработка территории Центральная18,20 (СЭС ООО) - 10 000,00 руб.; строительные материалы для ремонта стеллы (ИП Иванов А.В.)  - 7 030,00 руб.; а/о Христюков В.С. - 1 008,00 руб.;    установка табличек с наименованием населенного пункта с.Яковлевка (ИП Гапенко) - 22 500,00 руб.; табличка с наименованием населенного пункта (ИП Цапурда О.И.) - 59 220,00 руб.                </t>
    </r>
  </si>
  <si>
    <r>
      <t>Обеспечено дровами 39 подворий, д</t>
    </r>
    <r>
      <rPr>
        <sz val="11"/>
        <rFont val="Times New Roman"/>
        <family val="1"/>
        <charset val="204"/>
      </rPr>
      <t xml:space="preserve">оставлено 189,55 </t>
    </r>
    <r>
      <rPr>
        <sz val="11"/>
        <color indexed="8"/>
        <rFont val="Times New Roman"/>
        <family val="1"/>
        <charset val="204"/>
      </rPr>
      <t>м3  (ИП Кравчук Павел Андреевич) - 599 964,94 руб.; Обеспечено дровами 62 подворий, доставлено 308,4 м3  (ИП Леонов Андрей Николаевич) - 999 998,62 руб.</t>
    </r>
  </si>
  <si>
    <t>Организация транспортного обслуживания населения</t>
  </si>
  <si>
    <t>Приобретение дорожной техники, оборудования (приборов и устройств)</t>
  </si>
  <si>
    <t>Капитальный ремонт и ремонт автомобильных дорог общего пользования населенных пунктов</t>
  </si>
  <si>
    <t>Обеспечение безопасности дорожного движения</t>
  </si>
  <si>
    <t>Содержание дорожной сети</t>
  </si>
  <si>
    <t>Пассажирские перевозки по маршруту № 219М (ООО "АвтоАльянс") - 1 640 799,33 руб., пассажирские перевозки по маршруту № 26М (ООО "АвтоАльянс") - 390 231,60 руб., пассажирские перевозки по маршруту № 131М (ООО "АвтоАльянс")- 1 992 810,38 руб.                                                                                                                                                  Модуль универсального назначения (ООО "Куб") - 323 700,00 руб.; услуги по капитальному ремонту топливной системы а/м ПАЗ 320402-05 (ИП Туртыгин В.В.) - 40 000,00 руб.; проведение капитального ремонта с заменой турбокомпрессора ПАЗ 320402-05 (ИП Туртыгин В.В.) - 31 000,00 руб.; Дегтярь С.А. - содержание пункта ожидания пассажирских автобусов (Дегтярь С.А.) - 65 494,00 руб.; техприсоединение энергопрнинимающих устройств (модуль универсального назначения)(ОАО "ДРСК") - 56 068,18 руб.; диск сцепления на автобус ПАЗ (ИП Туртыгин В.В.)- 20 500,00 руб.; монтаж эл/проводки в пункте врем.ожидания пассажир.автобусов (Дегтярь С.А.) - 16 438,50 руб.; строительные материалы для мобильной станции пункта ожидания (ИП Иванов А.В.) -10 635,00 руб.;  приобретение карты маршрутов перевозок (ЗАО "ЛИТ") - 10 200,00.</t>
  </si>
  <si>
    <t>Запасные части к автотехнике (ООО "Дальневосточный Автоцентр") - 21 152,00 руб.; приобретение экскаватора RANTEX XYC 75 (ООО "А-техникс") - 6 183 333,33 руб.;  ковш планировочный для спецтехники (ИП Козубенко Г) - 65 720,00 руб.;  комплект геодезического оборудования, колесо измерит (ИП Минаева Г.М.) - 29 380,00 руб.; нож грейдерный (СПЕЦМАШ-СНГ ООО) - 23 200,00 руб.; комбинированной дорожной машины на базе самосвала (ПКФ АТМ ООО) - 10 692 332,67 руб.; пескоразбрасыватель на базе полуприцепа (МИР ООО) - 1 155 333,33 руб.;  машина дорожная,модели ЧЛМЗ МД 02 на базе трактора Беларусь-320.4 (СПЕЦТЕХНИКА ООО ТД) - 1 778 555,70 руб..</t>
  </si>
  <si>
    <t>ИП Слинченко С.А. - выполнение работ по ремонту автодорог на территории Яковлевского МО (с. Варфоломеевка, ул. Пролетарская, с. Новосысоевка, ул. Сухановская (от пер.Комсомольского до ул.Советская), с.Новосысоевка, ул.Колхозная (от ул.Восточная до ул.Лесозаводская)) - 15 826 310,48 руб.; ИП Макарян А.М. - выполнение работ по ремонту автодорог на территории Яковлевского МО ( с.Варфоломеевка, ул. Пролетарская (от ул.Колхозная до ул.Набережная), с.Новосысоевка, ул.Комсомольская (от ул.Центральная до ул.Советская), с.Новосысоевка, ул.Нагорная (от ул.Сухановская в сторону ул.Комсомольская), с.Яковлевка, пер. Почтовый (от ул.Советская до ул.Набережная)) - 6 172 075,73 руб.; ИП Казарян А.Р. - выполнение работ по ремонту автодорог на территории Яковлевского МО (с. Яковлевка, пер. Почтовый и ул. Октябрьская) - 7 979 797,99 руб; ИП Сауленко Е.А. - поставка асфальтобетонной смеси - 592 500,00 руб.; ИП Кравчук П.А. - услуги спецтехники по ремонту автодороги на кладбище с. Яблоновка - 500 000,00 руб.; ИП Казарян А.Р. - устройство асфальтобетонного покрытия - 199 980,71 руб.; ИП Казарян А.Р. - устройство асфальтобетонного покрытия (автопарковка) - 599 130,56 руб.; ИП Макарян А.М. - устройство основания (из щебня) - 134 294,04 руб; ПРИМАВТОДОР АО - асфальтобетонная смесь -163 200,00 руб.; ИП Демин И.Ю. - работы по ремонту автодорог на территории Як-го округа (у.Новая) - 324 846,10 руб.; ИП Демин И.Ю. - выполнение работ по ремонту автодорог на территории Яковлевского муниципального округа- 4 554 570,24 руб.; ООО "КРУГ" - выполнение работ по ремонту автодорог на территории Яковлевского муниципального округа с.Николо-Михайловка.с.Яблоновка - 1 622 363,02 руб.; ООО "КРУГ"- выполнение работ по ремонту автодорог на территории Яковлевского муниципального округа с.Яковлевка.с.Андреевка.с.Покровка.с.Минеральное. - 6 040 580,00 руб..</t>
  </si>
  <si>
    <t>Услуги автовышки при ремонте сетей уличного освещения (Ткач Ю.М.) - 4 485,00 руб.; нанесение дорожной разметки на дорогах местного значения (ИП Иванова А.В.) - 91 334,00 руб; знаки дорожные (ООО "Влад-знак") - 42 000,00 руб.; устройство дорожных знаков в с.Новосысоевка (Пермяков К.П.) - 41 171,00 руб.; нанесение горизонтальной дорожной разметки на дорогах местного значения Як-го района (ИП Иванова А.В.) - 6 664,00 руб.; нанесение горизонтальной дорожной разметки на дорогах местного значения Як-го района (ИП Иванова А.В.) - 131 805,00 руб.; дорожные знаки (ООО "Влад-знак") - 155 000,00 руб.; работы по устройству уличного освещения ул.Шоссейная жд. ст.Сысоевка (ИП Ладик Ю.А.) - 200 000,00 руб.; оказание услуг автовышки по замене светодиодных ламп уличного освещения с.Яковлевка (Ткач Ю.М.) - 17 940,00 руб.; светильник уличный светодиодный ДКУ-02 175ВТ (ИП Иванова) - 38 070,00 руб.; приобретение светильники, выключатель (ИП Иванов А.В.)- 22 435,00 руб.; услуги по замене светодиодных ламп уличного освещения с.Яковлевка (Ткач Ю.М.) - 14 950,00 руб.; установка дорожных знаков Старосысоевка-Нефтебаза (Пермяков К.П.) - 11 960,00 руб.; устройство дорожных знаков в НСП (Пермяков К.П.) - 43 030,00 руб.</t>
  </si>
  <si>
    <t xml:space="preserve">Составление локальных сметных расчетов по содержанию дорог (Иванова И.В.) - 164 450,00 руб.; труба железобетонная водопропускная, раструбная, безнапорная, Т-50-50-2 (ООО "Сибирцевский комбинат строительной индустрии-1") - 325 500,70 руб.;  услуги трала (ИП Слинченко С.А.) - 40 000,00 руб.; очистка от снега (с. Варфоломеевка, жд. ст. Варфоломеевка, с. Лазаревка, с. Достоевка) (ИП Слинченко С.А. )- 226 277,04 руб.; очистка от снега (с. Яковлевка, с. Андреевка, с. Минеральное, с. Покровка) ( ИП Слинченко С.А.) - 182 564,43 руб.; очистка от снега (с. Новосысоевка, жд. ст. Сысоевка)(АО "Примавтодор") - 272 560,98 руб.; очистка от снега (с. Загорное, с. Краснояровка, с. Яблоновка, с. Озерное)(ИП Слинченко С.А.) - 372 842,85 руб.; услуги спецтехники по разгрузке водопропускных труб (Ткач Ю.М.) - 16 445,00 руб.; услуги спецтехники по устройству кювета и отсыпке участка автодороги (ИП Хальченко П.А.) - 99 500,00 руб.;  услуги спецтехники по устройству кювета и отсыпке автодороги (ИП Марущенко  А.А.) - 30 000,00 руб.; удаление древесно-кустарниковой растительности на перекрестках (ИП Сомов Е.А.) - 59 752,00 руб.; услуги экскаватора (ИП Хальченко П.А.) - 18 500,00 руб.; работы по устройству кювета (ул. Сухановская)(ИП Слинченко С.А.) - 390 195,00 руб.; работы по ликвидации пучинообразований на автомобильной дороге (ул. Колхозная, с. Новосысоевка)(ИП Слинченко С.А.) - 211 466,60 руб.; отсыпка и планировка скального грунта на автодороге (кладбище с. Покровка)( КФХ Твердохлеб А.А.) - 52 800,00 руб; услуги спецтехники по выполнению работ по очистке и углублению кювета по у.Набережная с.Яковлевка (ИП Хальченко П.А.) - 251 432,66; очистка и углубление кювета жд.ст Варфоломеевка (ИП Демин И.Ю.) - 128 000,00 руб.; работы по очистке и углублению кюветов по у.Красноармейская с.Яковлевка (ИП Хальченко П.А.) - 373 765,43 руб; устройство водоотводного кювета с.Яковлевка ул.Липецкая (Пономарчук С.С.) - 75 920,00 руб.; выдача техусловий на переустройство(реконструкцию) участка объекта электросетевого хозяйства расположенного с.Новосысоевка ул,Луговая (ОАО "ДРСК") - 35 878,80 руб.; услуги спецтехники по выполнению работ по замене водопропускной трубы на автодороге у.Ключевая с.Минеральное (ИП Хальченко П.А.) - 47 500,00 руб; доставка метал.водопропускных труб из г.Арсеньева (Ткач Ю.М.) - 22 425,00 руб; удаление древесно-кустарниковой растительности на обочинах автодороги 50 лет ВЛКСМ (ИП Сомов Е.А.) - 77 000,00 руб; вырубка кустарника на обочинах автодорог у.Школьная у.Кедровая (ИП Кравчук П.А.) - 80 000,00 руб.; очистка и углубление кювета по у.Советская с.Яковлевка (ИП Хальченко П.А.) - 176 000,00 руб.; очистка и углубление кювета на автодороге у.Овражная с.Покровка (ИП Демин И.Ю.) - 243 782,05 руб.; углубление и очистка кювета у.Школьная ст.Варфоломеевка (ИП Демин И.Ю.) - 200 000,00 руб; работы по удалению древесно-кустарниковой растительности на обочинах автодорог с.Новосысоевка (ИП Сомов Е.А) - 70 400,00 руб; механиз. выкос травы на обочинах а/дор в с.Покровка, Минеральное (Вовякова Е. М.)- 44 837,00 руб; техприсоединение - строительство автодороги с.Новосысоевка у.Лесозаводская с у.Луговой (ОАО "ДРСК") - 56 068,18 руб.; удаление древесно-кустарниковой растительности на обочинах автодороги у.Овражная с.Достоевка (ИП Сомов Е.А.) - 70 400,00 руб; очистка и углубление кювета на автодороге у.Набережная с.Покровка (ИП Демин И.Ю.) - 406 303,38 руб; </t>
  </si>
  <si>
    <t>услуги спецтехники по выполнению работ по очистке и углублению кювета по у.Лазо с.Яковлевка (ИП Хальченко П.А.) - 149 500,51 руб.; очистка и углубление кювета на автодороге у.Советская с.Новосысоевка (ИП Марущенко А.А.) - 14 300,00 руб.; работы по устройству заездного кармана для автобусов на а/д у.Северная с.Старосысоевка (ИП Демин И.Ю.) - 100 000,00 руб.; доставка водопропускной трубы в с.Н-Михайловку (Людный Е.Г.) - 14 950,00 руб.; устройство водоотводного кювета с.Минеральное ул.Подгорная (Пономарчук С.С.) - 23 920,00 руб; замена водопропускных труб на автодороге в с.Новосысоевка (ИП Демин И.Ю.) - 78 000,00 руб.; работы по расчистке и углублению кювета с.Яковлевка у.Красноармейская (ИП Хальченко П.А.) - 164 368,86 руб.; доставка водопропускной трубы на а/дор ул.Почтовая жд.ст.Варфоломеевка (Ткач Ю.М.) - 14 950,00 руб.; работы по очистке и углублению кювета на автодороге у.Рабочая ст.Варфоломеевка (ИП Демин И.Ю.) - 286 559,00 руб.; работы по погрузке песчано-соляной смесью подсыпка дорог сНовосысоевка (ИП Марущенко) - 27 500,00 руб.; ремонт водопропускной трубы на автодороге у.Увальная ст.Сысоевка (ИП Демин И.Ю.) - 150 000,00 руб.; устройство водопропускной трубы на а/дор жд.ст.Варфоломеевка ул.Мастерская (Пономарчук С.С. ) - 42 445,00 руб.; погрузка и выгрузка водопропускной трубы с.Яковлевка ул.Советская, 64 (Ткач Ю.М.) - 4 550,00 руб.; подсыпка улиц противогололедным материалом с.Минеральное (Гизатулин Е.И.) - 5 980,00 руб.; техприсоединение э/принимающих устройств линии освещения дороги жд ст.Сысоевка у.Шоссейная (ОАО "ДРСК") - 56 068,18 руб.; замена водопропускной трубы на автодороге у.Овражная с.Новосысоевка (ИП Марущенко) - 15 000,00 руб.; работы по замене водопропускной трубы на автодороге пер.Овражный с.Новосысоевка (ИП Марущенко)- 23 000,00 руб.; устройство водопропускной трубы на а/дор с.Яковлевка ул.Красноармейская (Пономарчук С.С.) - 10 465,00 руб.; строительные материалы для линии  освещения дороги с.жд Сысоевка ул.Шоссейная (ИП Иванов А.В.) - 408 193,00 руб.; выполнение работ по очистке от снега дорог местного значения на территории села Варфоломеевка, ж.д. станции Варфоломеевка, села Лазаревка и села Достоевка (ООО "КРУГ") - 104 389,21 руб.; выполнение работ по очистке от снега дорог местного значения на территории с.Загорное, с.Краснояровка, с.Яблоновка, с.Николо-Михайловка, с.Озерное, с.Бельцово, с.Минеральное, с.Покровка (ООО "КРУГ") - 265 205,02 руб.; поставку соли технической (противогололедный материал) (ООО "Вертекс") - 717 780,00 руб.</t>
  </si>
  <si>
    <r>
      <rPr>
        <b/>
        <sz val="11"/>
        <rFont val="Times New Roman"/>
        <family val="1"/>
        <charset val="204"/>
      </rPr>
      <t>Благоустройство дворовых территорий многоквартирных жилых домов - 106 119,73 руб.</t>
    </r>
    <r>
      <rPr>
        <sz val="11"/>
        <rFont val="Times New Roman"/>
        <family val="1"/>
        <charset val="204"/>
      </rPr>
      <t xml:space="preserve">: разработка грунта с перевозкой на дворовой территории - 106 119,73 руб. (ООО "ФРИЗ БК" (муниципальный контрак №08/04 от 08.04.2024)                                                                                                                                                               </t>
    </r>
    <r>
      <rPr>
        <b/>
        <sz val="11"/>
        <rFont val="Times New Roman"/>
        <family val="1"/>
        <charset val="204"/>
      </rPr>
      <t>Благоустройство общественных территорий населенных пунктов - 414 280,52 руб.:</t>
    </r>
    <r>
      <rPr>
        <sz val="11"/>
        <rFont val="Times New Roman"/>
        <family val="1"/>
        <charset val="204"/>
      </rPr>
      <t xml:space="preserve"> работы по изготовлению и устройству торговых секций (ООО ПЛЕЯДА ГРУПП) - 240 000,00 руб.; устройство ограждения на земельном участке с.Як-ка (ООО ПЛЕЯДА ГРУПП) - 174 280,52 руб..                                                                                                         </t>
    </r>
    <r>
      <rPr>
        <b/>
        <sz val="11"/>
        <rFont val="Times New Roman"/>
        <family val="1"/>
        <charset val="204"/>
      </rPr>
      <t>Разработка и проведение экспертизы проектно-сметной документации по благоустройству территорий - 24 800,00 руб.:</t>
    </r>
    <r>
      <rPr>
        <sz val="11"/>
        <rFont val="Times New Roman"/>
        <family val="1"/>
        <charset val="204"/>
      </rPr>
      <t xml:space="preserve">экспертиза достоверности сметной стоимости объектов (благоустройство дворовой территории) - 24 800,00 руб. (ООО "ЭКОПРОЕКТЭКСПЕРТ" (дог. №012 от 26.01.2024))                                            </t>
    </r>
    <r>
      <rPr>
        <b/>
        <sz val="11"/>
        <rFont val="Times New Roman"/>
        <family val="1"/>
        <charset val="204"/>
      </rPr>
      <t>Поддержка муниципальных программ по благоустройству территорий муниципальных образований - 9 505 166,68 руб.:</t>
    </r>
    <r>
      <rPr>
        <sz val="11"/>
        <rFont val="Times New Roman"/>
        <family val="1"/>
        <charset val="204"/>
      </rPr>
      <t xml:space="preserve"> разработка грунта с перевозкой на дворовой территории (ИП Слинченко С.А.) - 599 805,55 руб.; выполнение работ по благоустройству дворовой территории Приморский край, Яковлевский район, с. Яковлевка, ул. Советская, д.46 (ИП Слинченко) - 2 810 267,22 руб.; выполнение работ по благоустройству дворовой территории: Приморский край, Яковлевский район, с. Яковлевка, ул. Центральная, д.18, д.20 (ФРИЗ БК ООО) - 2 738 209,43 руб.; выполнение работ по благоустройству дворовой территории: Приморский край, Яковлевский район, с. Новосысоевка, ул. Сухановская д.46 д.46А (ИП Слинченко С.А.) - 3 195 446,30 руб.; работы по разработке грунта с перевозкой на дворовой территории МКД 46 и 46А у.Сухановская с.Новосысоевка (ИП Слинченко) - 115 484,69 руб.;  устройство бордюрного камня на дворовой территории МКД 46 и 46А у.Сухановская с.Новосысоевка (ИП Слипченко)- 45 953,49 руб.                                  </t>
    </r>
  </si>
  <si>
    <r>
      <rPr>
        <b/>
        <sz val="11"/>
        <color indexed="8"/>
        <rFont val="Times New Roman"/>
        <family val="1"/>
        <charset val="204"/>
      </rPr>
      <t>Мероприятия по противодействию распространения наркотиков в молодежной среде - 27 330,00 руб.:</t>
    </r>
    <r>
      <rPr>
        <sz val="11"/>
        <color indexed="8"/>
        <rFont val="Times New Roman"/>
        <family val="1"/>
        <charset val="204"/>
      </rPr>
      <t xml:space="preserve"> Приобретено плакатов - 10 000,00 руб.; листовки "Молодежь против наркотиков!"-7 330,00 руб.; приобретение информационных стендов для общеобразовательных организаций ЯМО "Скажи наркотикам НЕТ!"- 10 000,00 руб.                                                                                                                                                                                                                                                                                         </t>
    </r>
    <r>
      <rPr>
        <b/>
        <sz val="11"/>
        <color indexed="8"/>
        <rFont val="Times New Roman"/>
        <family val="1"/>
        <charset val="204"/>
      </rPr>
      <t>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 с участием сотрудников МО МВД России "Арсеньевский - 14 930,00 руб.:</t>
    </r>
    <r>
      <rPr>
        <sz val="11"/>
        <color indexed="8"/>
        <rFont val="Times New Roman"/>
        <family val="1"/>
        <charset val="204"/>
      </rPr>
      <t xml:space="preserve"> видеорегистратов носимый- 5250,00 руб., пусковое зарядное устройство - 8 990,00 руб., флешка 64 Гб - 690 руб..                                                 </t>
    </r>
  </si>
  <si>
    <r>
      <rPr>
        <b/>
        <sz val="11"/>
        <color indexed="8"/>
        <rFont val="Times New Roman"/>
        <family val="1"/>
        <charset val="204"/>
      </rPr>
      <t xml:space="preserve">Изготовление (приобретение) экипировки народного дружинника,стимулирование деятельности народных дружинников - 40 000,00 руб.: </t>
    </r>
    <r>
      <rPr>
        <sz val="11"/>
        <color indexed="8"/>
        <rFont val="Times New Roman"/>
        <family val="1"/>
        <charset val="204"/>
      </rPr>
      <t xml:space="preserve">приобретены  экипировка для ДНД жилеты - 15 000,00 руб., нагрудные знаки- 3 500,00 руб., фонари- 21 500,00 руб. </t>
    </r>
  </si>
  <si>
    <r>
      <rPr>
        <b/>
        <sz val="11"/>
        <color indexed="8"/>
        <rFont val="Times New Roman"/>
        <family val="1"/>
        <charset val="204"/>
      </rPr>
      <t>Изготовление (приобретение) наглядно-агитационной продукции по противодействию идеологии терроризма и экстремизма - 2 000,00 руб.:</t>
    </r>
    <r>
      <rPr>
        <sz val="11"/>
        <color indexed="8"/>
        <rFont val="Times New Roman"/>
        <family val="1"/>
        <charset val="204"/>
      </rPr>
      <t xml:space="preserve"> пробретение памяток - 2000,00 руб.                                                                                                                                                                                                                                                                               </t>
    </r>
    <r>
      <rPr>
        <b/>
        <sz val="11"/>
        <color indexed="8"/>
        <rFont val="Times New Roman"/>
        <family val="1"/>
        <charset val="204"/>
      </rPr>
      <t>Установка наружного и внутреннего видеонаблюдения (камеры видеонаблюдения и приобретение оборудования для подключения) - 627 553,70 руб.:</t>
    </r>
    <r>
      <rPr>
        <sz val="11"/>
        <color indexed="8"/>
        <rFont val="Times New Roman"/>
        <family val="1"/>
        <charset val="204"/>
      </rPr>
      <t xml:space="preserve"> приобретение  и установку оборудования наружного и внутреннего видернаблюдения - 627 553,70 руб.                                                                                                             </t>
    </r>
    <r>
      <rPr>
        <b/>
        <sz val="11"/>
        <color indexed="8"/>
        <rFont val="Times New Roman"/>
        <family val="1"/>
        <charset val="204"/>
      </rPr>
      <t xml:space="preserve">Мероприятия по профилактике экстремизма и терроризма в учреждениях дошкольного образования - 462 050,00 руб.: </t>
    </r>
    <r>
      <rPr>
        <sz val="11"/>
        <color indexed="8"/>
        <rFont val="Times New Roman"/>
        <family val="1"/>
        <charset val="204"/>
      </rPr>
      <t xml:space="preserve">монтаж системы звукового оповещения-  257 933,00 руб.; установка  двери метал. - 35 000,00 руб.; монтаж системы звукового оповещ  - 23 220,00 руб.; установка системы котроля (домофон) -  60 897,00 руб.; приобретение двери металлической - 85 000,00 руб.                                                                                                                                                                                                      </t>
    </r>
    <r>
      <rPr>
        <b/>
        <sz val="11"/>
        <color indexed="8"/>
        <rFont val="Times New Roman"/>
        <family val="1"/>
        <charset val="204"/>
      </rPr>
      <t xml:space="preserve">Мероприятия по профилактике экстремизма и терроризма в учреждениях начального общего, основного общего и среднего образования - 6 204 986,80 руб.: </t>
    </r>
    <r>
      <rPr>
        <sz val="11"/>
        <color indexed="8"/>
        <rFont val="Times New Roman"/>
        <family val="1"/>
        <charset val="204"/>
      </rPr>
      <t xml:space="preserve">услуги охраны - 6 021 886,80 руб.; монтаж кнопки вызова - 69 684,00 руб.; монтаж двери - 20 000,00 руб.; приобретение двери межкомнатной- 93 416,00 руб..                 </t>
    </r>
    <r>
      <rPr>
        <b/>
        <sz val="11"/>
        <color indexed="8"/>
        <rFont val="Times New Roman"/>
        <family val="1"/>
        <charset val="204"/>
      </rPr>
      <t xml:space="preserve">Мероприятия по профилактике экстремизма и терроризма в учреждениях дополнительного образования - 550 627,50 руб.: </t>
    </r>
    <r>
      <rPr>
        <sz val="11"/>
        <color indexed="8"/>
        <rFont val="Times New Roman"/>
        <family val="1"/>
        <charset val="204"/>
      </rPr>
      <t xml:space="preserve">монтаж речевого оповещения -154 861,50 руб.; монтаж системы видеонаблюдения -337 091,00 руб.; установка системы контроля (домофон) -  58 675,00  руб.                        </t>
    </r>
  </si>
  <si>
    <r>
      <rPr>
        <b/>
        <sz val="11"/>
        <color indexed="8"/>
        <rFont val="Times New Roman"/>
        <family val="1"/>
        <charset val="204"/>
      </rPr>
      <t>Организация и проведение ежегодных районных: фестивалей, месячников, детских и юношеских конкурсов рисунков, плакатов, видеороликов - 126 000,00 руб.</t>
    </r>
    <r>
      <rPr>
        <sz val="11"/>
        <color indexed="8"/>
        <rFont val="Times New Roman"/>
        <family val="1"/>
        <charset val="204"/>
      </rPr>
      <t xml:space="preserve">: приобретение призовой и наградной продукции для проведения районных мероприятий для школьников-79 500,00 руб.; приобретение сладких подарков и памятных призов для проведения районных мероприятий для школьников- 46 500,00 руб.                                                                                                                                                             </t>
    </r>
    <r>
      <rPr>
        <b/>
        <sz val="11"/>
        <color indexed="8"/>
        <rFont val="Times New Roman"/>
        <family val="1"/>
        <charset val="204"/>
      </rPr>
      <t xml:space="preserve">Организация и проведение выставок, конкурсов, акций и викторин, направленных на профилактику правонарушений на территории Яковлевского муниципального округа - 35 000,00 руб.: </t>
    </r>
    <r>
      <rPr>
        <sz val="11"/>
        <color indexed="8"/>
        <rFont val="Times New Roman"/>
        <family val="1"/>
        <charset val="204"/>
      </rPr>
      <t>приобретение стеллажей для проведения выставок, конкурсов, акций и викторин- 35 000,00 руб.</t>
    </r>
  </si>
  <si>
    <r>
      <rPr>
        <b/>
        <sz val="11"/>
        <rFont val="Times New Roman"/>
        <family val="1"/>
        <charset val="204"/>
      </rPr>
      <t xml:space="preserve">Изготовление (приобретение), распространение наглядно-агитационной продукции по привлечению жителей Яковлевского муниципального района к охране общественного порядка - 2 000,00 руб.: </t>
    </r>
    <r>
      <rPr>
        <sz val="11"/>
        <rFont val="Times New Roman"/>
        <family val="1"/>
        <charset val="204"/>
      </rPr>
      <t xml:space="preserve">приобретение буклетов "Безопасность детства" - 2000,00 руб.                                                                                                               </t>
    </r>
    <r>
      <rPr>
        <b/>
        <sz val="11"/>
        <rFont val="Times New Roman"/>
        <family val="1"/>
        <charset val="204"/>
      </rPr>
      <t xml:space="preserve">                  Мероприятия по укреплению общественной безопасности в учреждениях дошкольного образования - 48 327,20 руб. :</t>
    </r>
    <r>
      <rPr>
        <sz val="11"/>
        <rFont val="Times New Roman"/>
        <family val="1"/>
        <charset val="204"/>
      </rPr>
      <t xml:space="preserve"> тех. обслуживание тревожной сигнализации -9 200,00 руб.; услуги по охране - 33 127,20 руб.; ремонт системы видеонаблюдения - 6 000,00 руб.                                                                                                                                       </t>
    </r>
    <r>
      <rPr>
        <b/>
        <sz val="11"/>
        <rFont val="Times New Roman"/>
        <family val="1"/>
        <charset val="204"/>
      </rPr>
      <t>Мероприятия по укреплению общественной безопасности в учреждениях начального общего, основного общего и среднего образования - 1 160 393,32 руб.:</t>
    </r>
    <r>
      <rPr>
        <sz val="11"/>
        <rFont val="Times New Roman"/>
        <family val="1"/>
        <charset val="204"/>
      </rPr>
      <t xml:space="preserve"> услуги по содержанию имущества - 10 200,00 руб.; обслуживание трев кнопки -12 800,00 руб.; ремонт системы видеонаблюдения -19 350,00 руб.;  модернизация системы видеонаблюдения - 109 530,00 руб.;  услуги охраны  - 99 719,36 руб.; разработка проектно - сметной документации по объекту школа с.Яковлевка - 185 000,00 руб.; приобретение материалов для ограждения - 174 970,00 руб.; приобретение  профильной трубы - 8 302,96 руб.;  приобретение автогородка - 540 521,00 руб.</t>
    </r>
  </si>
  <si>
    <t>За счет средств местного бюджета 100 444,31 руб. : услуги по содержанию имущества (оплата по договорам ГПХ, единый налоговый платеж по взносам)                                                                                                                                                                                                                                                                          За счет средств краевого бюджета 171 237,48 руб. : прочие услуги ( ГПХ- услуги инструктора по спорту, единый налоговый платеж)</t>
  </si>
  <si>
    <r>
      <rPr>
        <b/>
        <sz val="11"/>
        <color indexed="8"/>
        <rFont val="Times New Roman"/>
        <family val="1"/>
        <charset val="204"/>
      </rPr>
      <t xml:space="preserve">Развитие спортивной инфраструктурыв, находящейся в муниципальной собственности - 2 085 347,04 руб.: </t>
    </r>
    <r>
      <rPr>
        <sz val="11"/>
        <color indexed="8"/>
        <rFont val="Times New Roman"/>
        <family val="1"/>
        <charset val="204"/>
      </rPr>
      <t xml:space="preserve">устройство напольного покрытия (ИП Выхрыстюк).                 </t>
    </r>
    <r>
      <rPr>
        <b/>
        <sz val="11"/>
        <color indexed="8"/>
        <rFont val="Times New Roman"/>
        <family val="1"/>
        <charset val="204"/>
      </rPr>
      <t xml:space="preserve">           Приобретение спортивного инвентаря образовательных учреждений- 630  833,00 руб.:</t>
    </r>
    <r>
      <rPr>
        <sz val="11"/>
        <color indexed="8"/>
        <rFont val="Times New Roman"/>
        <family val="1"/>
        <charset val="204"/>
      </rPr>
      <t xml:space="preserve"> приобретение комбинезон лыжный 10 шт (ИП Щербак) - 149 900,00 руб.;  приобретение футбольных футболок ВСШ №2 (ИП Петровская) - 10 000,00 руб.; увеличение стоимости основных средств (ИП Щербак - приобретение лыжных палок,креплений, приобретение спортинвентаря, ИП Белорунов - стол тенисный, спорт инвентарь, ИП Шашкова сетка для бадминтона, стойки для бадминтона; Атлант ООО ДВЭЦ - спортинвентарь;ИП Петровская - мяч волейбольный) - 470 933,00 руб.                                                                                                                                                                                                                                          </t>
    </r>
    <r>
      <rPr>
        <b/>
        <sz val="11"/>
        <color indexed="8"/>
        <rFont val="Times New Roman"/>
        <family val="1"/>
        <charset val="204"/>
      </rPr>
      <t xml:space="preserve">Строительство (ремонт, реконструкция) </t>
    </r>
    <r>
      <rPr>
        <b/>
        <sz val="11"/>
        <rFont val="Times New Roman"/>
        <family val="1"/>
        <charset val="204"/>
      </rPr>
      <t xml:space="preserve">спортивных сооружений - 6 800,00 руб.: </t>
    </r>
    <r>
      <rPr>
        <sz val="11"/>
        <rFont val="Times New Roman"/>
        <family val="1"/>
        <charset val="204"/>
      </rPr>
      <t xml:space="preserve">изготовление табличек правила пользования спорт площадкой и правила экплуатации тренажеров (ИП Цапурда О.И.)                                                                                                                                                                                                                                    </t>
    </r>
    <r>
      <rPr>
        <b/>
        <sz val="11"/>
        <color indexed="8"/>
        <rFont val="Times New Roman"/>
        <family val="1"/>
        <charset val="204"/>
      </rPr>
      <t>Приобретение спортивного инвентаря для развития массового спорта: з</t>
    </r>
    <r>
      <rPr>
        <sz val="11"/>
        <color indexed="8"/>
        <rFont val="Times New Roman"/>
        <family val="1"/>
        <charset val="204"/>
      </rPr>
      <t xml:space="preserve">а счет средств </t>
    </r>
    <r>
      <rPr>
        <u/>
        <sz val="11"/>
        <color indexed="8"/>
        <rFont val="Times New Roman"/>
        <family val="1"/>
        <charset val="204"/>
      </rPr>
      <t>местного бюджета  19 759,15 руб.</t>
    </r>
    <r>
      <rPr>
        <sz val="11"/>
        <color indexed="8"/>
        <rFont val="Times New Roman"/>
        <family val="1"/>
        <charset val="204"/>
      </rPr>
      <t>:</t>
    </r>
    <r>
      <rPr>
        <b/>
        <sz val="11"/>
        <color indexed="8"/>
        <rFont val="Times New Roman"/>
        <family val="1"/>
        <charset val="204"/>
      </rPr>
      <t xml:space="preserve"> </t>
    </r>
    <r>
      <rPr>
        <sz val="11"/>
        <color indexed="8"/>
        <rFont val="Times New Roman"/>
        <family val="1"/>
        <charset val="204"/>
      </rPr>
      <t xml:space="preserve">  приобретение укладчик лыжных трасс, приобретение спортинвентаря Система хронометража (ООО "ЧУГУЕВСКИЙ АГРОСНАБ") - 6 977,02руб.;  приобретениебеговых лыж (ИП Богомолов Павел Сергеевич) - 11 706,06 руб.; спортивный инвентарь (МИХАЙЛОВ ИВАН СЕРГЕЕВИЧ (ИП)) - 1 076,07 руб.. </t>
    </r>
    <r>
      <rPr>
        <u/>
        <sz val="11"/>
        <color indexed="8"/>
        <rFont val="Times New Roman"/>
        <family val="1"/>
        <charset val="204"/>
      </rPr>
      <t xml:space="preserve">За счет средств краевого бюджета 935 550,00 руб: </t>
    </r>
    <r>
      <rPr>
        <sz val="11"/>
        <color indexed="8"/>
        <rFont val="Times New Roman"/>
        <family val="1"/>
        <charset val="204"/>
      </rPr>
      <t xml:space="preserve"> приобретение спортинвентаря ( ЧУГУЕВСКИЙ АГРОСНАБ ООО) - 91 080,00 руб.;  Система хронометража (ООО "Марафон-Электро") - 354 995,85 руб.; приобретение укладчик лыжных трасс (ООО"Белый квадрат") - 244 648,80 руб.; спортивный инвентарь (МИХАЙЛОВ ИВАН СЕРГЕЕВИЧ (ИП) ) - 106 531,41руб.; приобретениебеговых лыж  (ИП Богомолов Павел Сергеевич)- 138 293,94 руб.                                                                                                                                                      </t>
    </r>
    <r>
      <rPr>
        <b/>
        <sz val="11"/>
        <color indexed="8"/>
        <rFont val="Times New Roman"/>
        <family val="1"/>
        <charset val="204"/>
      </rPr>
      <t>Ремонт, реконструкция спортивных залов - 46 500,00 руб.:</t>
    </r>
    <r>
      <rPr>
        <sz val="11"/>
        <color indexed="8"/>
        <rFont val="Times New Roman"/>
        <family val="1"/>
        <charset val="204"/>
      </rPr>
      <t xml:space="preserve"> ИП Иванов приобретение краски - 46 500,00 руб.                                                                                                                                          </t>
    </r>
    <r>
      <rPr>
        <b/>
        <sz val="11"/>
        <color indexed="8"/>
        <rFont val="Times New Roman"/>
        <family val="1"/>
        <charset val="204"/>
      </rPr>
      <t>Благоустройство хоккейных коробок - 299 984,36 руб.:</t>
    </r>
    <r>
      <rPr>
        <sz val="11"/>
        <color indexed="8"/>
        <rFont val="Times New Roman"/>
        <family val="1"/>
        <charset val="204"/>
      </rPr>
      <t xml:space="preserve"> ГПХ благоустройство хоккейных коробок - 8 979,89 руб.; заливка катка - 291 004,47 руб.                                                                                                                                                                                       </t>
    </r>
    <r>
      <rPr>
        <b/>
        <sz val="11"/>
        <rFont val="Times New Roman"/>
        <family val="1"/>
        <charset val="204"/>
      </rPr>
      <t>Реализация проекта победителя инициативного бюджетирования по направлению "Твой проект"</t>
    </r>
    <r>
      <rPr>
        <sz val="11"/>
        <rFont val="Times New Roman"/>
        <family val="1"/>
        <charset val="204"/>
      </rPr>
      <t>( спортивная площадка Спорт-норма жизни с. Яковлевка ул. Центральная 18,20) - 2 803 030,23 руб.</t>
    </r>
  </si>
  <si>
    <r>
      <rPr>
        <b/>
        <sz val="11"/>
        <rFont val="Times New Roman"/>
        <family val="1"/>
        <charset val="204"/>
      </rPr>
      <t xml:space="preserve">Организация проведения физкультурно-спортивной и спортивно-массовой работы - 1 981 810,71 руб.: </t>
    </r>
    <r>
      <rPr>
        <i/>
        <u/>
        <sz val="11"/>
        <rFont val="Times New Roman"/>
        <family val="1"/>
        <charset val="204"/>
      </rPr>
      <t>Администрация округа - 1 243 946,97 руб.</t>
    </r>
    <r>
      <rPr>
        <i/>
        <sz val="11"/>
        <rFont val="Times New Roman"/>
        <family val="1"/>
        <charset val="204"/>
      </rPr>
      <t xml:space="preserve">: </t>
    </r>
    <r>
      <rPr>
        <sz val="11"/>
        <rFont val="Times New Roman"/>
        <family val="1"/>
        <charset val="204"/>
      </rPr>
      <t xml:space="preserve">Эстафетная лыжная гонка проводилась среди трудовых коллективов Яковлевского муниципального округа - 5 362,00 руб.;  Спартакиада Арсеньев направление команды спортсменов от 18 лет и старше в г. Арсеньев - 23 916,88 руб.; Лыжня России проведение Всероссикой массовой лыжной гонки - 18 537,00 руб.; турнир Гири входит в программу спартакиады среди трудовых коллективов ЯМО - 18 088,00 руб.; Первенство футбол направление команды детей для участия в первентсве по футболу - 24 801,00 руб.; Первенство наст тен направление команды школьников для участия в первенстве - 32 750,80 руб.; Футбол Пластун направление команды спортсменов 10-13 лет в пгт Пластун для участия в соревнвоаниях -19 938,00 руб.; Краевой фестиваль ГТО направление команды трудовых коллективов в г Владивосток для участия в краевых соревнованиях - 36 754,4 руб.; Первенство наст теннис напарвление команды юниоров для участия в первенстве по настольному теннису - 18 676,00 руб.; Дети Приморья направление команды лыжников для участия в Международных детеских играх в г Владивосток - 2 076,00 руб.; Турнир волейбол входит в программу спартакиада среды трудовых коллективов ЯМО - 5 402,00 руб.; Кубок авиации проведение турнира по хоккею среди мужчин и юношей ЯМО - 25 000,00 руб.; Настольный теннис организация первенства по настольному теннису среди юниоров - 26 884,00 руб.; Первенство мини футбол направление команды юниоров для участия в первенстве г Уссурийск - 24 801,00 руб.; Настольный теннис организация и проведение трунира ЯМО по настольному теннису среди школьных команд - 14 605,01 руб.; Обеспечение участия ВФСК ГТО  приоберетние спортивной формы для направления команды для участия во Всероссийских соревнованиях -  67 816,00 руб.; Приобретение расходных материалов приобретение расходных материалов для организации спортивно-массовой и физкультурной работы - 27 498,00 руб.; Наст теннис Приморская десткая лига направление команды детей в г Владивосток для участия в соревнованиях - 27 680,00 руб.; Турнир по бадминтону организация и проведение турнира по бадминтону ЯМО - 25 988,00 руб.;Турнир настольный теннис уссурийск направление команды спротсменов от 10 до 14 лет в г. Уссурийск - 36 420,00 руб.; Турнир мини футбол День России проведение турнира по футболу среди сборных команд юношей и мужчин ЯМО - 22 326,00 руб.; Спортивные мероприятия День России организация и проведение спортивно-развлекательных мероприятий на центральной площади с. Яковлевка для всех возратсных групп населения - 5 200,00 руб.; Турнир по мини футболу Яковлевка организаци и проведение турнира по футболу среди юношей - 15 477,00 руб.; Семейная эстафета организация и проведние спортивного мероприятия в рамках года семьи для семейных команд ЯМО - 6 235,00 руб.; Настольный теннис направление команды напарвление команды спортсменов для участия соревнованиях по настольному теннису от 14 до 16 лет - 24 370,87 руб.; Направление команды ГТО  напарвление команды трудовых коллективов на Всероссийские соревнования - 52 754,40 руб.; Турнир бадминтон трудовые  входит в программу спартакиада среди трудовых коллективов ЯМО - 15 342,00 руб.; Шахматы владивосток напарвление комнады спортсменов от 10 до 16 лет в г.Владивосток - 34 600,00 руб.; 10 000 шагов акция проведение Всероссийской акции для всех возрастных групп населения - 13 500,00 руб.; Спартакиада дошкольники органиазция и проведение спартакиады для детей дошкольного возраста - 14  952,00 руб.; Эстафета чистый воздух  проведение спортивных соревнований в рамках дня отказа от автомобилей - 5 947,00 руб.; Разрядные знаки приобретение разрядных знаков - 4 600,00 руб; Семейный лазертаг организация и проведенеие спортивного семейного мероприятия в рамках года семьи - 16 870,00 руб.; Спартакиада Пенсионеров направление команды спортсменов в г. Арсеньев для участия в краевых соревнованиях - 17 765,80 руб.; Чемпионат по шахматам органиазция и проведение турнира ЯМО - 20 100,00 руб.; Шахматный турнир 129й годовщины организация и проведение турнира по шахматам в рамкх празднования дня основания с. Новосысоевка - 20 949,00 руб.; День физкультурника организация и проведение награждения выдающихся спортсменов округа- 32 281,00 руб.; 10 этап кубка по шахматам направление команды детей в г Владивосток для участия в краевых соревнованиях - 71 532,11 руб.; Направление Кожаный мяч направление команды юниоров в г. Москва - 60 870,00 руб.;  Спартакиада трудовых коллективов  летняя спартакиада среди трудовых коллективов ЯМО - 22 067,00 руб.; ГТО силовых структур направление в г. Владивосток для участия в краевых соревнованиях от 18 и страше лет - 27 245,00 руб.; Направление команды спртсменов футбол напарвлене команды от 10 до 12 лет в г Уссурийск для участия в соревнованиях - 45 000,00руб.; Спартакиада рудовых коллективов настольный теннис входит в программу спартакиады среди трудовых коллективов ЯМО - 15 717,00 руб.; Турнир по бадминтону День народного единства организация и проведение турнира в рамках праздничной даты -15 000 руб.; "Новогодний марафон"  входит в программу спартакиады среди трудовых коллективов ЯМО - 14 040,00 руб.; Подведение итогов Спартакиады 2024 награждение трудовых коллективов за победу и участив в спартакиаде среди трудовых коллективов 2024 - 60 000,00 руб.; Предновогодний турнир по футзалу провдение турнира по футболу среди сборных команд юношей и мужчин ЯМО - 33578,00 руб.; Расходные материалы закупка закупка расходных материалов для организация спорттивно-развлекатльных и физкультурных мероприятий - 12 050,70 руб.; Закупка наградной продукции "Маскарад на коньках" закупка кубков, медалей и грамот -  17 383,00 руб.; Направление команды спортменов в Уссурийск настольный теннис направление команды юниоров в г Уссурийск для участия в краевых соревнованиях - 43 200,00 руб.                                                                                                                                                                                                                                                                                                                                                          </t>
    </r>
    <r>
      <rPr>
        <b/>
        <sz val="12"/>
        <rFont val="Times New Roman"/>
        <family val="1"/>
        <charset val="204"/>
      </rPr>
      <t/>
    </r>
  </si>
  <si>
    <r>
      <rPr>
        <i/>
        <u/>
        <sz val="11"/>
        <rFont val="Times New Roman"/>
        <family val="1"/>
        <charset val="204"/>
      </rPr>
      <t>ЦО и СО 737 863,74 руб.:</t>
    </r>
    <r>
      <rPr>
        <sz val="11"/>
        <rFont val="Times New Roman"/>
        <family val="1"/>
        <charset val="204"/>
      </rPr>
      <t xml:space="preserve">транспортные услуги - 19 665,00 руб.- возмещение расходов на проживание спортсменам; прочие слуги:  а/о -  возмещение расходов на питание спортсменов,  возмещение расходов на суточные спортсменов, на страхование жизни - 386 766,00 руб.; ОО "ФЕДЕРАЦИЯ ФУТБОЛА АПК" - добровольный взнос на провед фут фестиваля - 10 000,00 руб.; А/О -  возмещение расходов на приобр ГСМ,  приобретение сладких призов - 53 297,82 руб; МЕГА-СТРОЙ-ДВ ООО - приобретение пиломатериалов - 57 975,00 руб.; приобретение табличек, приобретение наградных материалов,приобретение флага (ИП Цапурда), приобретение конфет в ассортименте, пирог сдобный, приобретение шоколад в ассортименте (ИП Акентьев),  приобретение стаканов,тарелок (ООО "Мир Упаковки"), приобретение наградных материалов(ИП Шевелев), а/о Иванова Инна Владимировна - приобретение сладких призов , расходов на продукты питания - 173 975,92 руб.                                                                                                                                                                                                                                       Субсидии бюджетным учреждениям на иные цели: 36 184,00 руб.: (ИП Цапурда -  приобр недвиж имущ) приобретение табличек -26 884,00 руб.; приобретение баннера - 9 300,00 руб.                                                                                                                                                                                                                      </t>
    </r>
    <r>
      <rPr>
        <b/>
        <sz val="11"/>
        <rFont val="Times New Roman"/>
        <family val="1"/>
        <charset val="204"/>
      </rPr>
      <t>Мероприятия по разввитию Всероссийского физультурно-спортивного комплекса ГТО - 250 000,00 руб.:</t>
    </r>
    <r>
      <rPr>
        <sz val="11"/>
        <rFont val="Times New Roman"/>
        <family val="1"/>
        <charset val="204"/>
      </rPr>
      <t xml:space="preserve">  а/о -возмещение расходов на питание, на проживание, на страхование жизни  спортсменов; оказание образ. услуг на платной основе (КУБАНСКИЙ ИПО АНПОО ); а/о-возмещение расходов на приобретение ГСМ,  приобретение скотч,фольга ;  пприобретение подарочного сертификата(ИП Петровская) ; приобретение кубки,медали (ИП Цапурда) ; приобретение шоколад ,чокопай (ИП Акентьев )</t>
    </r>
  </si>
  <si>
    <t>Проведение юнармейских спортивных игр Яковлевского МО (6 отрядов из общеобразовательных учреждений Яковлевского МО) - 5 451,00 руб.</t>
  </si>
  <si>
    <r>
      <rPr>
        <b/>
        <sz val="11"/>
        <rFont val="Times New Roman"/>
        <family val="1"/>
        <charset val="204"/>
      </rPr>
      <t xml:space="preserve">Организация и проведение районных молодежных творческих мероприятий - 769 591,00 руб.: </t>
    </r>
    <r>
      <rPr>
        <sz val="11"/>
        <rFont val="Times New Roman"/>
        <family val="1"/>
        <charset val="204"/>
      </rPr>
      <t xml:space="preserve">Муниципальный этап 4-го тура Морской лиги интеллектуальных игр (6 команд по 5 человек из общеобразовательных учреждений Яковлевского МО, всего участников 30 человек) – 1 072,00 руб., обеспечения награждения участников муниципального этапа Всероссийской олимпиады школьников 2023-2024 учебного года (30 призеров и победителей) – 8 430,00 руб., муниципальный этап 5-го тура Морской лиги интеллектуальных игр (6 команд по 5 человек из общеобразовательных учреждений Яковлевского МО, всего участников 30 человек) – 5 350,80 руб., муниципальный этап 6-го тура Морской лиги интеллектуальных игр (6 команд по 5 человек из общеобразовательных учреждений Яковлевского МО, всего участников 30 человек) – 5 350,80 руб., Интеллектуальный семейный КВИЗ среди семейных команд Яковлевского МО – 21 700,00 руб., Чествование молодых пар Яковлевского МО (приобретения подарков для молодоженов, молодых семей Яковлевского МО) – 17 608,96 руб., Направление на представление «Тигры на земле6 и в воздухе» во Владивостокский госцирк (дети участников СВО) – 60 000,00 руб., Интеллектуальный семейный КВИЗ, посвященный Дню космонавтики (12 апреля) – 27 270,00 руб., Торжественная церемония награждения победителей и призеров муниципального этапа Морской лиги интеллектуальных игр среди учащихся общеобразовательных учреждений Яковлевского МО – 13 750,00 руб., Квартирник: шоу талантов в Яковлевском МО (обеспечение участников горячим питанием) - 15 000,00 руб., Станционная игра, посвященная Дню космонавтики среди учащихся общеобразовательных учреждений Яковлевского МО (награждение участников) – 5 404,95 руб., Направление команд Яковлевского МО на мероприятие «Событийная Мастерская в рамках проекта «ЗнаКрай: создаем новое»», обеспечение ГСМ для доставки участников и горячее питание -31 285,75 руб., Квартирник: шоу талантов в Яковлевском МО (обеспечение участников горячим питанием) – 5 000,00 руб., Обеспечение проведения 14 марта 2024 года муниципального бала в рамках фестиваля «Счастье дома» среди учащихся общеобразовательных учреждений Яковлевского МО (оформление зала для проведения мероприятия, обеспечение участников питанием) – 25 321,00 руб., Интеллектуальная игра «Что? Где? Когда?» среди молодежи трудовых коллективов Яковлевского МО – 12 800,00 руб., Всероссийская акция «Свеча памяти» (в рамках 79-ой годовщины со Дня Победы в ВОВ) – 6 364,00 руб., Торжественная церемония награждения памятными подарками участников муниципального этапа Всероссийской военно-патриотической игры «Зарница 2.0» среди юнармейских отрядов в общеобразовательных учреждениях Яковлевского МО - 12 192,00 руб., Организация и проведение экскурсии для обучающихся Яковлевского МО в г. Владивосток (о. Русский), фрахтования средства для перевозки пассажиров и организация питания участников) – 85 000,00 руб., Комплекс мероприятий, посвященных празднованию Дня молодежи в Яковлевском МО – 131 991,00 руб., Награждение участников муниципального этапа Всероссийского конкурса «Семья года» на территории Яковлевского МО – 19 200,00 руб., Массовый велопробег среди молодежи Яковлевского МО, посвященный Дню памяти и скорби – 10 420,00 руб., Всероссийская акция «Мы – граждане России» (вручение молодежи, достигшего 14-летнего возраста первых паспортов гражданина Российской Федерации) – 2 098,00 руб., Всероссийская патриотическая акция «Российский триколор» (раздача ленточек в цветах флага Российской Федерации в рамках празднования Дня России (12 июня) – 1 790,00 руб., Обеспечение проведения торжественного мероприятия, посвящённого вручению аттестатов о среднем общем образовании выпускникам 11 классов общеобразовательных организаций на территории Яковлевского МО в 2024 году – 81 050,00 руб., Станционная игра «Долина Приморских народов» в рамках регионального проекта «Знай край: Приморье» - 3 264,30 руб., Комплекс мероприятий, посвященных празднованию Дня Российского Союза Молодежи (31 мая 2024 года, 34 годовщина со дня образования РСМ, организация питания участников) – 7 000,00 руб., Направление делегации Яковлевского МО на молодежный форум территорий Приморья в город Дальнегорск в рамках проекта «Знай Край: Создаем новое» (питание участников) – 16 800,00 руб., Обеспечение участия обучающихся в региональном этапе военно-патриотической игры «Зарница 2.0» (услуги страхования жизни и здоровья участников) – 2 480,00 руб., Направление делегации Яковлевского МО на молодежный фестиваль межнационального единства в г. Владивосток (обеспечение ГСМ для доставки участников и питания) – 12 801,63 руб., Всероссийская акция «Мы – граждане России» - 1480 руб., Мастерская настольных игр среди молодежи Яковлевского МО – 19 000,00 руб., Обеспечение проведения «Марафона добра» - 13 005,00 руб., Локальные площадки в честь празднования 129 годовщины со дня образования с. Новосысоевка - 19 235,00 руб., Локальные площадки в честь празднования 98-ой годовщины со Дня образования Яковлевского округа – 26 020,00 руб., Интеллектуальный семейный КВИЗ – 16 550,00 руб., Подведение итогов конкурса рисунков «Наследие моего округа», посвященного 98-й годовщине со дня образования Яковлевского округа – 4 738,00 руб., Муниципальный этап 1-го тура Морской лиги интеллектуальных игр – 3 596,40 руб., КВИЗ среди трудовых коллективов Яковлевского МО – 18 171,41 руб.                                                                                                         </t>
    </r>
    <r>
      <rPr>
        <b/>
        <sz val="11"/>
        <rFont val="Times New Roman"/>
        <family val="1"/>
        <charset val="204"/>
      </rPr>
      <t/>
    </r>
  </si>
  <si>
    <r>
      <rPr>
        <b/>
        <sz val="11"/>
        <rFont val="Times New Roman"/>
        <family val="1"/>
        <charset val="204"/>
      </rPr>
      <t xml:space="preserve">Мероприятие по развитию КВН-движения Яковлевского муниципального округа - 50 000,00 руб.: </t>
    </r>
    <r>
      <rPr>
        <sz val="11"/>
        <rFont val="Times New Roman"/>
        <family val="1"/>
        <charset val="204"/>
      </rPr>
      <t xml:space="preserve">Игры открытого Новогоднего кубка КВН на призы Деда Мороза – 50 000,00 руб.    </t>
    </r>
    <r>
      <rPr>
        <b/>
        <sz val="11"/>
        <rFont val="Times New Roman"/>
        <family val="1"/>
        <charset val="204"/>
      </rPr>
      <t xml:space="preserve">                                                                                                                                                                                                                                     Премия главы Яковлевского муниципального округа - 80 458,00 руб.:</t>
    </r>
    <r>
      <rPr>
        <sz val="11"/>
        <rFont val="Times New Roman"/>
        <family val="1"/>
        <charset val="204"/>
      </rPr>
      <t xml:space="preserve"> Награждение участников конкурса на присуждение премий главы Яковлевского МО активной и талантливой молодежи Яковлевского МО (денежные вознаграждения – 14 победителей по5 747,00 руб).  - 80 458,00 руб.                                                                                         </t>
    </r>
    <r>
      <rPr>
        <b/>
        <sz val="11"/>
        <rFont val="Times New Roman"/>
        <family val="1"/>
        <charset val="204"/>
      </rPr>
      <t>Конкурс грантов на поддержку молодежных инициатив - 90 000,00 руб.:</t>
    </r>
    <r>
      <rPr>
        <sz val="11"/>
        <rFont val="Times New Roman"/>
        <family val="1"/>
        <charset val="204"/>
      </rPr>
      <t xml:space="preserve"> Проекты победители грантового конкурса: 1. «Мое Приморье» – 36 746,00 руб.; 2. Акция «Этот День Победы…» – 53 254,00 руб.  
</t>
    </r>
    <r>
      <rPr>
        <b/>
        <sz val="11"/>
        <rFont val="Times New Roman"/>
        <family val="1"/>
        <charset val="204"/>
      </rPr>
      <t>Мероприятие по вовлечению молодежи в социальную практику - 445 000,00 руб.:</t>
    </r>
    <r>
      <rPr>
        <sz val="11"/>
        <rFont val="Times New Roman"/>
        <family val="1"/>
        <charset val="204"/>
      </rPr>
      <t xml:space="preserve"> Локальные площадки в рамках проведения фестиваля «Большой пикник» - 86 549,03 руб., Образовательное мероприятие среди школьников по добровольчеству в рамках регионального проекта «Спектр добра» «Школа добра» - 34 713,65 руб., Квартирник в честь открытия молодежного пространства «Точка25.Новосысоевка» - 21 164,46 руб., Школа ученического самоуправления на территории Яковлевского МО – 20 973,00 руб., Муниципальный этап 2-го тура Морской лиги интеллектуальных игр – 6 226,60 руб., Интеллектуальный КВИЗ среди семейных команд Яковлевского округа – 15 860,00 руб., Награждение участников добровольческого квеста «Марафон добра» - 26 500,00 руб., Подведение итогов конкурса рисунков «Дружим сказками», посвященного Дню народного единства – 2 075,00 руб. Муниципальный этап 3-го тура Морской лиги интеллектуальных игр – 4 159,44 руб., Торжественное мероприятие в рамках празднования Международного дня добровольца – 33 313,30 руб., Направление участников «Марафона добра» на Слет добровольческих команд в г. Владивосток – 22 331,00 руб., Всероссийская социально –патриотическая акция «Снежный десант РСО» на территории Яковлевского МО (питание участников, обеспечение ГСМ) – 100 226,36 руб., Игры открытого Новогоднего кубка КВН на призы Деда Мороза – 8 000,00 руб., Интеллектуальный КВИЗ среди семейных команд Яковлевского округа – 17 800,00 руб., Конкурс новогодних игрушек «Мастерская деда мороза» - 20 000,00 руб., Обеспечение проведения муниципального Новогоднего Бала для обучающихся Яковлевского МО – 22 693,16 руб., Новогодний квартирник среди молодежи Яковлевского МО – 2 415,00 руб.</t>
    </r>
  </si>
  <si>
    <t>Предоставление субсидии на приобретение жилья двум семьям:  Герасимову Т. В. и Федоренко А. Н. - 1 940 400,00 руб.</t>
  </si>
  <si>
    <t xml:space="preserve">Госфинансы для финцправления, хозу, бух.администрации, ксп, отдела закупок - 154 200.00 руб.; Спавочная система "Консультант+" - 227 620,80 руб.; 1с ИТС - 44 064,00 руб.; обслуживание 1с (из них 29 500 эл.подписи) - 289 464,00 руб.; ПО " Свод-смарт" - 650 400,00 руб.; журнал "Госзаказ"- 12 804,00 руб.; антивирус - 58 376,84 руб.;                                                                          годовое обслуживание брендмауэра - 111 410,00 руб.; программа Эконом-Эксперт(закупки) - 33 300,00 руб.; Система "Гарант" - 63 600 руб.; Випнет,криптопро, линукс (7 комплектов) - 464 712,50 руб.; обслуживание сайта(домена) - 6 350,00 руб.                                          </t>
  </si>
  <si>
    <t>Предоставление субсидий - 6 900 033,13 руб.</t>
  </si>
  <si>
    <t>Приобретение ОС (МФУ 8 - ед, ПК-26, веб камеры - 8, мониторы 30 , ноутбук 1, коммутатор -2) - 2 210 950,00 руб.; расходный материал (картриджи, тонеры, клавиатуры, мыши, колонки, жесткие диски 3 шт) - 367 586,00руб.; ремонт фотобарабана - 7 750,00 руб.</t>
  </si>
  <si>
    <t>Информация о результатах реализации муниципальных программ Яковлевского муниципального округа за 2024 год</t>
  </si>
  <si>
    <t>Исполнено/  Кассовые расходы за 2024 год</t>
  </si>
  <si>
    <r>
      <rPr>
        <b/>
        <sz val="11"/>
        <color indexed="8"/>
        <rFont val="Times New Roman"/>
        <family val="1"/>
        <charset val="204"/>
      </rPr>
      <t>За счет средств краевого бюджета - 964 159,20  руб</t>
    </r>
    <r>
      <rPr>
        <sz val="11"/>
        <color indexed="8"/>
        <rFont val="Times New Roman"/>
        <family val="1"/>
        <charset val="204"/>
      </rPr>
      <t>:  ежемесячная денежная выплата молодым специалистам.</t>
    </r>
  </si>
  <si>
    <r>
      <rPr>
        <b/>
        <sz val="11"/>
        <rFont val="Times New Roman"/>
        <family val="1"/>
        <charset val="204"/>
      </rPr>
      <t xml:space="preserve">За счет средств местного бюджета 25 142 376,82 руб.: </t>
    </r>
    <r>
      <rPr>
        <sz val="11"/>
        <rFont val="Times New Roman"/>
        <family val="1"/>
        <charset val="204"/>
      </rPr>
      <t xml:space="preserve"> выплаты по з/платы работникам учреждения - 22 420 536,66 руб.; услуги связи - 287 377,27 руб.; оплата коммунальных услуг - 360 231,96 руб. (ПАО "ДЭК Дальэнергосбыт" - эл.энергия; ООО "Водоканал - Сервис" - водоотведение, водоснабжение; ); услуги по содержанию имущества -122 960,29 руб. (ИП Хальченко - ремонт, замена узлов и агрегатов ходовой части, ИП Жарков - ремонт и техническое  обслуживание  принтера, заправка картриджа, ИП Овчинников - заправка картриджей, КГУП "Приморский экологический оператор"  - обращение с твердыми коммунальными отходами, ООО "Приморавтоматика" - техническое обслуж. системы автомат.пожарной сигнализации, ИП Шатунов Д.Н. - очистка и заправка кондиционера); прочие услуги - 1 244 655,56 руб.(ГПХ - услуги по выполн работ по удал администр АРМ, опр.програм.комплек,провед.аукционов,медиц.и соц.страх., Взн.на соц.стр.от несч.сл.на произв.и проф.заб.за.,выполн работ по удал администр АРМ, пров аукцион процедур по осущ закупок тов, КГБУЗ "Арсеньевская Г.Б" - послерейсовый медицинский осмотр водителей; ИП Шатунов Д.Н. - установка кондиционера; ИП Тартычный В.В. - установка металлической двери; ИП Артамонов А.В.-  замена деревянных оконных блоков из ПВХ;  ИП Иванов А.Е - абонентское обслуживание програмных продуктов 1С; ООО "Медиана" - консультация по программе 1С;ПАО СК "Росгосстрах" - обязательное страх.владельц.трансп. ср-ва; страхование от несчастных случаев"защита здоррвья" - при ДТП); увеличение стоимости материальных запасов  - 702 637,98 руб. (АО " ННК-Приморнефтепродукт" -  приобретение ГСМ, ИП Одинцов - приобритение запасных частей,фильтра,масло моторного для автомобиля, ИП Иванов - приобретение строй материалов, а/о - возмещение расходов на приобретение кран шаровой, приобретение печати, оплаты государственной пошлины за государственную регистрацию, приобретение электрических ламп, приобретение запчасти на УАЗ, приобретение замка навесного, ООО ЛДК "Валькирия" - приобретение бытовой химии, ИП Петров - приобретение бумаги офисной, канцелярия, ИП Тартычный В.В. -  приобретение металлической двери, ИП Байрол М.А. - тонер, картридж); прочие расходы - 3 977,10 руб. (оплата штрафов госпошлины  по исполнительным листам, пени)</t>
    </r>
  </si>
  <si>
    <r>
      <rPr>
        <b/>
        <sz val="11"/>
        <rFont val="Times New Roman"/>
        <family val="1"/>
        <charset val="204"/>
      </rPr>
      <t>За счет средств местного бюджета - 80 610 840,95 руб.</t>
    </r>
    <r>
      <rPr>
        <sz val="11"/>
        <rFont val="Times New Roman"/>
        <family val="1"/>
        <charset val="204"/>
      </rPr>
      <t xml:space="preserve"> :                                                                                                                                                                                                </t>
    </r>
    <r>
      <rPr>
        <b/>
        <sz val="11"/>
        <rFont val="Times New Roman"/>
        <family val="1"/>
        <charset val="204"/>
      </rPr>
      <t>Расходы на обеспечение  деятельности (оказание услуг, выполнение работ) муниципальных учреждений (местный бюджет) - 78 805 790,45 руб.</t>
    </r>
    <r>
      <rPr>
        <sz val="11"/>
        <rFont val="Times New Roman"/>
        <family val="1"/>
        <charset val="204"/>
      </rPr>
      <t xml:space="preserve">: выплаты по з/платы работникам учреждений - 35 622 931,17 руб.; командировочные расходы - 173 625,00 руб.;  на содержание общеобразовательных учреждений - 43 009 234,28 руб. (Услуги связи - 145 984,30 руб.; транспортные услуги - 214 802,99 руб.;  оплата коммунальных услуг - 16 893 104,50 руб. (ООО «Водоканал Сервис»;  ООО "Варфоломеевская УК" - водоснабжение, водоотведение; ООО «Водоканал» - откачка септика;услуги по откачке и вввозу сточных вод "ООО "Водоканал - Сервис"  КГУП «Примтеплоэнерго», ФГБУ ЦЖКУ – отопление; ПАО «Дальэнергосбыт» - эл.энергия, ФГБУ "ЦЖКУ" Минобороны России -неготивное воздействие на работу централ.систем.водоотведения); арендная плата (ГПХ аренда гаража) - 76 625,00 руб.;  услуги по содержанию имущества -  9 758 294,04 руб. (КГУП "Приморский экологический оператор" - обращение с твердыми коммунальными отходами, ИП Шевкопляс - обслуживание узла учета тепловой энергии, поверка приборов учета тепл энергии, ФБУЗ "Центр гигиены и эпидемиологии в Приморском крае" - санитарно-бактериологические исследования (воды,пищевых продуктов),исследование смывов, ООО "АВТОСПЕКТР" - технический осмотр транспортного средства, ГПХ -ремонт автобуса, ремонт ворот гаража, ремонт перегородки, сварочные работы, усадка столбов, ремонт ворот, мостика, замена электропроводки, ремонт печей, замена розеток, покос травы; ООО "СЭС" -дератизация помещений, а/о - Возмещение расходов на техосмотр автобуса,снятие колес, анализ воды, диагностика ходовой части; ИП Хлебный - ремонт и техническое обслуживание авто; ООО "Водоканал" - установка прибора учета воды;  ИП Артамонов - выполнение работ по замене дверей, замена деревянных  окон; ИП Хальченко - Замена подшипника; НАВИЛАЙН ООО - монтаж Глонасс; услуги связи по передаче данных по тарифному плану "Эра - Телематика" - ГЛОНАСС АО; ИП Шевкопляс И.А. - поверка манометров; ИП Шевкопляс И.А. - ремонт системы отопления; ИП Тартычный В.В. - выполнение работ по ремонту туалета ; ООО "Мои финансы" - замена оконных блоков; Ремонт кабинета МБОУ СОШ №2 с. Новосысоевка ЯМО - Шахабов З.Ш.; ремонт гигиенической комнаты МБОУ СОШ №1 с. Варфоломеевка - ИП Демин И.Ю.; ремонт кабинетов - ИП Галактионов М.А.; ремонт и техобслуживание транспорта - ИП Хлебный М.А.);  прочие услуги - 5 118 703,79 руб.  (ГПХ - сметная документация, обследование  детей, предрейсовый осмотр водителей,сторожа, смета по рем спорт зала, Казначейство России (ФНС России)- единый налоговый платеж из оплаты по дог.ГПХ, УФК по Приморскому краю (ОСФР по Приморскому краю)- страх.взносы на соц страх от несч.случаев на произв.и проф.заб.,  сторожа (КГБУЗ "Арсеньевская ГБ" ); медицинский осмотр водителей, а/о- Возмещение расходов на проживание, сдача проф. гигиенической подготовки, Возмещение расходов на организационный сбор, ПАО СК "Росгосстрах"- страховая премия по договору ОСАГО, страховая премия по договорам ЗЗДТП , Уссурийский филиал ФБУЗ "Центр гигиены и эпидемиологии в Приморском крае " - проведение лабороторных исслед(производ контроль), ЧОУ ДПО "Дальневосточный региональный центр охраны труда" - прохождение обучения , ИП Иванов - подписка на комплект поддержки программных продуктов 1С, Приморское отделение № 8635 "Сбербанка России" - предрейсовый осмотр водителей, сторожа; ИП Тартычный В.В. - установка дверей и окон; ИП Артамонов А.В.; ИП Тартычный В.В.  - замена деревянных оконных блоков;  установка пластиковой двери ИП Тортычный В.В.;  замена оконных блоков - ООО "Мои финансы" ; ИП Тартычный В.В. - установка раздаточного раздвижного окна); прочие расходы - 160 023,70 руб. (оплата штрафов госпошлины  по исполнительным листам, пени);  увеличение стоимости материальных запасов - 10 641 695,96 руб. (АО " ННК-Приморнефтепродукт" - приобретение ГСМ, ИП Одинцов - приобретение смазки тотачи,приобретение аккумулятора, ремень приводной, трамблем ПАЗ;  ООО "ГосТоргСервис"- приобретение угля, а/о - приобретение ГСМ,приобретение шланга, запчастей для автобуса, дверного замка, сместителя, подводка гибкая, приобретение цементно-песочной смеси, приобретение материалов для ремонта водяных радиаторов, приобретение тройник,кран, приобретение Фарма -хлор, запчастей для автобуса, приобретение печати и штампа, Возмещение расходов на запчасти автобуса, возмещение расходов на приобретение сертификатов, букетов, папка, коврик, ИП Науменко - приобретение  наконечников, кабеля   магистральный фильтр, приобретение ёрш туалетный, светильников светодиодных, панель светодиодная, валика,кисти;антигрибок; ООО "ЧУГУЕВСКИЙ АГРОСНАБ" - приобретение автошин; ИП Цапурда - приобретение печати, штампа,  часов; ИП Гасымов - приобретение посуды, ИП Гаврилова -  приобретение кружка эмалированная 100шт.,приобретение продуктов питания,салфеток, бум стаканы, туал бумага, ИП Курика - приобретение мусорного ведра, ИП Иванов - приобретение железа оцинкованного,краски,валика,  гипсокартон, саморезы,автошин, известь,цемент; МЕГАТРЕЙД ООО - приобретение сиденья для унитаза; ИП Епихин - приобретение фартуков, колпаков, мед костюмов, костюм Легион, сарафана, передника, ООО "Приморавтоматика" - приобретение аккумулятора; ИП Куклин - приобретение автошин; ООО ЛДК "Валькирия" - приобретение бытовой химии; РЕСТО ВЛАДИВОСТОК ООО - приобретение посуды).                                                                                                                                                                                                                                                          </t>
    </r>
    <r>
      <rPr>
        <b/>
        <sz val="11"/>
        <rFont val="Times New Roman"/>
        <family val="1"/>
        <charset val="204"/>
      </rPr>
      <t xml:space="preserve">Субсидии бюджетным учреждениям на иные цели - 1 805 050,50 руб.: </t>
    </r>
    <r>
      <rPr>
        <sz val="11"/>
        <rFont val="Times New Roman"/>
        <family val="1"/>
        <charset val="204"/>
      </rPr>
      <t xml:space="preserve">увеличение стоимости основных средств ( КГАУ "Государственная  экспертиза проектной документации" - проведение гос экспертизы проектной документации кап. ремонт ограждения, ИП Байрол - приобретение камеры, ИП Науменко - приобретение водосточника, бензинового тримера ИП Иванов - приобретение насоса скважинного, РЕСТО ВЛАДИВОСТОК ООО - приобретение вилка,миска,кастрюля, ИП Шевкопляс - приобретение узла учета тепл энерг, а/о - приобретение кондиционера, НАВИЛАЙН ООО - приобретение спутникового навигатора, КГАУ "Государственная  экспертиза проектной документации" - проведение гос. экс-зы проект док-ции кап рем ограждения; шкаф архивный - ИП Люберцева М.С.; ИП Иванов  А.В. - триммер- бензиновый (на косилку); водонагреватель - ИП Иванов).                                                                                                                                                                                                                                                       </t>
    </r>
    <r>
      <rPr>
        <b/>
        <sz val="11"/>
        <rFont val="Times New Roman"/>
        <family val="1"/>
        <charset val="204"/>
      </rPr>
      <t>Обеспечение дополнительным бесплатным питанием детей из семей граждан, призванных на военную службу по мобилизации в Вооруженные Силы Российской Федерации, обучающихся в общеобразовательных организациях в период учебного процесса (местный бюджет) - 1 091 211,40 руб.</t>
    </r>
    <r>
      <rPr>
        <sz val="11"/>
        <rFont val="Times New Roman"/>
        <family val="1"/>
        <charset val="204"/>
      </rPr>
      <t xml:space="preserve">                                                                                                                                                                                              </t>
    </r>
    <r>
      <rPr>
        <b/>
        <sz val="11"/>
        <rFont val="Times New Roman"/>
        <family val="1"/>
        <charset val="204"/>
      </rPr>
      <t xml:space="preserve">Реализация проектов  инициативного бюджетирования  по направлению " Молодежный бюджет"(софинансирование местный бюджет) - 147 717,76 руб.  </t>
    </r>
    <r>
      <rPr>
        <sz val="11"/>
        <rFont val="Times New Roman"/>
        <family val="1"/>
        <charset val="204"/>
      </rPr>
      <t xml:space="preserve">                                                                                </t>
    </r>
    <r>
      <rPr>
        <b/>
        <sz val="11"/>
        <rFont val="Times New Roman"/>
        <family val="1"/>
        <charset val="204"/>
      </rPr>
      <t xml:space="preserve">Обновление материально технической базы для организации учебно - исследовательской, научно- практической, творческой деятельности, занятий физической культурой и спортом в образовательных организациях (софинансирование местный бюджет) - 41 199,69 руб.: </t>
    </r>
    <r>
      <rPr>
        <sz val="11"/>
        <rFont val="Times New Roman"/>
        <family val="1"/>
        <charset val="204"/>
      </rPr>
      <t xml:space="preserve">МБОУ "СОШ с. Яковлевка" работы по капитальному ремонту спортзала (ООО ПСС).          </t>
    </r>
    <r>
      <rPr>
        <b/>
        <sz val="11"/>
        <rFont val="Times New Roman"/>
        <family val="1"/>
        <charset val="204"/>
      </rPr>
      <t xml:space="preserve">                                                                                                                            </t>
    </r>
    <r>
      <rPr>
        <sz val="11"/>
        <rFont val="Times New Roman"/>
        <family val="1"/>
        <charset val="204"/>
      </rPr>
      <t xml:space="preserve">                                                                                                                                        </t>
    </r>
    <r>
      <rPr>
        <b/>
        <sz val="11"/>
        <rFont val="Times New Roman"/>
        <family val="1"/>
        <charset val="204"/>
      </rPr>
      <t>Мероприятия по пожарной безопасности (местный бюджет) - 3 460 792,64 руб.:</t>
    </r>
    <r>
      <rPr>
        <sz val="11"/>
        <rFont val="Times New Roman"/>
        <family val="1"/>
        <charset val="204"/>
      </rPr>
      <t xml:space="preserve"> услуги по содержанию имущества - 611 171,64 руб. (ООО "Приморавтоматика" - техническое обслуж. системы автомат пожарной сигнализации, ремонтные работы пожарной сигнализации); приобретение и монтаж входной противопож двери (ИП Тартычный) - 184 460,00 руб.; контроль качества (ЭКСПЕРТ ООО) - 9 000,00 руб.; проверка огнетушителей - 74 730,00 руб.; выполнение работ по огнезащитной обработке - 71 500,00 руб.; оплата за обучение по спец. оценке условий труджа (повыгение квалификации) (ЧОУ ДПО "Дальневосточный региональный центр охраны труда") - 10 000,00 руб.; приобретение знаков (ЭКСПЕРТ ООО) - 54 240,00 руб.; приобретение огнетушителей (ЭКСПЕРТ ООО) - 27 300,00 руб.; выполнение работ по капремонту системы пожарной сигнализации и системы оповещения (ИП Черняк С.Л.) - 2 418 391,00 руб.                                                                                                                                                                                                                                                                                                                                                                                                                                                                                                                                                                                                                                                                                                                                                                                                                                                                                                                                                                                                                                                                                                                                                                                                                                                                                                                                                                                                                                                                                                                                                                                                                                                                                                                                                                                                                                                                                                                                                                                                                                                                                                                                                                                                                                                                                                                                                                                                                                                                                                                                                                                                               </t>
    </r>
  </si>
  <si>
    <r>
      <rPr>
        <b/>
        <sz val="11"/>
        <rFont val="Times New Roman"/>
        <family val="1"/>
        <charset val="204"/>
      </rPr>
      <t xml:space="preserve">За счет средств краевого бюджета - 229 566 699,60 руб.: </t>
    </r>
    <r>
      <rPr>
        <sz val="11"/>
        <rFont val="Times New Roman"/>
        <family val="1"/>
        <charset val="204"/>
      </rPr>
      <t xml:space="preserve">                                                                                                                                                                                             </t>
    </r>
    <r>
      <rPr>
        <b/>
        <sz val="11"/>
        <rFont val="Times New Roman"/>
        <family val="1"/>
        <charset val="204"/>
      </rPr>
      <t>Реализация дошкольного, общего и дополнительного образования в муниципальных общеобразовательных учреждениях - 172 036 666,02 руб.:</t>
    </r>
    <r>
      <rPr>
        <sz val="11"/>
        <rFont val="Times New Roman"/>
        <family val="1"/>
        <charset val="204"/>
      </rPr>
      <t xml:space="preserve"> выплаты по заработной платы педагогам -  169 490 838,93 руб.; услуги связи  (ПАО "Ростелеком") - 103 240,92 руб.; прочие услуги -  1 490 824,27 руб. (а/о - повышение квалификации, ГПХ - услуги по ЕГЭ, приобретение программы антивирус, командировочнык расходы, ООО "Спецоператор"- установка и настройка средств защиты информации ); увеличение стоимости материальных запасов -  951 761,90 руб. (ИП Байрол -приобретение тонера, КРИТ ООО - оказание консультационных услуг, ОАО "Киржачская типография"- приобретение бланков аттестатов, изготовление и поставка продукции; ООО "НАУЧНО-ТЕХНИЧЕСКИЙ ЦЕНТР "АРМ-РЕГИСТР"- изготовление медалий, приобретение медалей, ИП Кулагин - приобретение таблички, ИП Цапурда- приобретение блокнот,ручка, ИП Черняк - приобретение канцелярских товаров, ООО "Русское слово - учебник" - приобретение рабочих тетрадей, метод. рекомендации, ИП Байрол М.А. - системный блок, штатив; ИП Гордеева - стенды ; ИП Люберцева М.С - стулья, столы, швейный инвентарь); увеличение стоимости основных средств - 49  353 269,98  руб. (ИП Кулагин - приобретение настенных знаков, спутникового навигатора,  ИП Цапурда - приобретение стенда, ИП Люберцева -  приобретение мебели, доски для мела и маркера,солнцезащитных жалюзей  кухонное оборудование;  спортивный  инвентар; сковорода СЭЧ; встраиваемый шкаф, вытяжной шкаф; ткацкий станок, швейный инвентарь, ИП Байрол - приобретение ноутбука, мыши,МФУ, ИП Черняк - приобретение ноутбуков; ИП Белых - приобретение комплекта оборудования для ОГЭ,ГИА по химии, ООО "Современная Школа"- приобретение интерактивной панели,нарольный моб стойки; встраиваемый компьютер, ИП Ивакин - приобретение солнцезащитных жалюзей, УЧЕБНАЯ МЕБЕЛЬ ООО - приобретение тумб,стеллажей, ЗАО "ЛИТ" - бланк аттестатов, ИП Якушенко Г.А. - раздвижная доска, ООО "Русское слово - учебник" - ученические тетради,  ООО Кругозор - программа "Я принимаю вызов", АО Издательство - просвещение - приобретение учебников, чудо прописи; ИП Гордеева - стенды,  ИП Байрол М.А. - системный блок, штатив, ноутбуки, ИП Белых В.С. - мебель, ИП Кирпика В,А, ООО "Комфорт мебель В.Л. - кондиционер, ИП Семин А.А. - интерактивная трибуна, ООО "Комфорт мебель ВЛ" - кухонная мебель, ИП Черняк И.П. - приобретение орг.техники, ИП Белых В.С. - спорт инвентарь, ООО "Мед Профи" - приобретение мед. тренажеров).                                                                                                                                                                                                            </t>
    </r>
    <r>
      <rPr>
        <b/>
        <sz val="11"/>
        <rFont val="Times New Roman"/>
        <family val="1"/>
        <charset val="204"/>
      </rPr>
      <t>Расходы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- 6 676 763,60 руб.:</t>
    </r>
    <r>
      <rPr>
        <sz val="11"/>
        <rFont val="Times New Roman"/>
        <family val="1"/>
        <charset val="204"/>
      </rPr>
      <t xml:space="preserve"> бесплатное питание детей обучающихся в муниципальных общеобразовательных организациях ПК.                                                                                                                                                             </t>
    </r>
    <r>
      <rPr>
        <b/>
        <sz val="11"/>
        <rFont val="Times New Roman"/>
        <family val="1"/>
        <charset val="204"/>
      </rPr>
      <t>Реализация проектов  инициативного бюджетирования  по направлению " Молодежный бюджет"- 1 500 000,00 руб.</t>
    </r>
    <r>
      <rPr>
        <sz val="11"/>
        <rFont val="Times New Roman"/>
        <family val="1"/>
        <charset val="204"/>
      </rPr>
      <t xml:space="preserve">                                                                                           </t>
    </r>
    <r>
      <rPr>
        <b/>
        <sz val="11"/>
        <rFont val="Times New Roman"/>
        <family val="1"/>
        <charset val="204"/>
      </rPr>
      <t xml:space="preserve">За счёт средств федерального бюджета - 32 899 359,83 руб.:     </t>
    </r>
    <r>
      <rPr>
        <sz val="11"/>
        <rFont val="Times New Roman"/>
        <family val="1"/>
        <charset val="204"/>
      </rPr>
      <t xml:space="preserve">                                                                                                                                                                                Обеспечение горячим питанием  обучающихся, получающих начальное общее образование в государственных и муниципальных общеобразовательных организациях.   -   </t>
    </r>
    <r>
      <rPr>
        <b/>
        <sz val="11"/>
        <rFont val="Times New Roman"/>
        <family val="1"/>
        <charset val="204"/>
      </rPr>
      <t xml:space="preserve">9 205 500,00 руб. </t>
    </r>
    <r>
      <rPr>
        <sz val="11"/>
        <rFont val="Times New Roman"/>
        <family val="1"/>
        <charset val="204"/>
      </rPr>
      <t xml:space="preserve">                                                                                                                                                                                                                                                                  </t>
    </r>
    <r>
      <rPr>
        <b/>
        <sz val="11"/>
        <rFont val="Times New Roman"/>
        <family val="1"/>
        <charset val="204"/>
      </rPr>
      <t xml:space="preserve">Ежемесячное денежное вознаграждение за классное руководство педагогическим работникам  - 18 509 400,00  руб.  </t>
    </r>
    <r>
      <rPr>
        <sz val="11"/>
        <rFont val="Times New Roman"/>
        <family val="1"/>
        <charset val="204"/>
      </rPr>
      <t xml:space="preserve">                                                                               </t>
    </r>
    <r>
      <rPr>
        <b/>
        <sz val="11"/>
        <rFont val="Times New Roman"/>
        <family val="1"/>
        <charset val="204"/>
      </rPr>
      <t xml:space="preserve">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  156 240,00 руб. </t>
    </r>
    <r>
      <rPr>
        <sz val="11"/>
        <rFont val="Times New Roman"/>
        <family val="1"/>
        <charset val="204"/>
      </rPr>
      <t xml:space="preserve">                                                                                                                                                                                                              </t>
    </r>
    <r>
      <rPr>
        <b/>
        <sz val="11"/>
        <rFont val="Times New Roman"/>
        <family val="1"/>
        <charset val="204"/>
      </rPr>
      <t>Проведение мероприятий по обеспечению деятельности советников директора -  949 451,05 руб.</t>
    </r>
    <r>
      <rPr>
        <sz val="11"/>
        <rFont val="Times New Roman"/>
        <family val="1"/>
        <charset val="204"/>
      </rPr>
      <t xml:space="preserve">                                                                                                                 </t>
    </r>
    <r>
      <rPr>
        <b/>
        <sz val="11"/>
        <rFont val="Times New Roman"/>
        <family val="1"/>
        <charset val="204"/>
      </rPr>
      <t>Обновление материально технической базы для организации учебно - исследовательской, научно- практической, творческой деятельности, занятий физической культурой и спортом в образовательных организациях -  4 078 768,78 руб.:</t>
    </r>
    <r>
      <rPr>
        <sz val="11"/>
        <rFont val="Times New Roman"/>
        <family val="1"/>
        <charset val="204"/>
      </rPr>
      <t xml:space="preserve"> МБОУ "СОШ с. Яковлевка" работы по капитальному ремонту спортзала (ООО ПСС). </t>
    </r>
  </si>
  <si>
    <r>
      <rPr>
        <b/>
        <sz val="11"/>
        <rFont val="Times New Roman"/>
        <family val="1"/>
        <charset val="204"/>
      </rPr>
      <t>За счет средств местного бюджета - 25 602 265,13 руб. :                                                                                                                                                                        Расходы на обеспечение  деятельности (оказание услуг, выполнение работ) муниципальных учреждений (местный бюджет) - 24 565 326,19 руб.</t>
    </r>
    <r>
      <rPr>
        <sz val="11"/>
        <rFont val="Times New Roman"/>
        <family val="1"/>
        <charset val="204"/>
      </rPr>
      <t xml:space="preserve">:  выплаты по з/платы работникам учреждений - 12 636 078,19 руб.; возмещение расходов на приобретение билетов - 17 924,00 руб.; содержание дошкольных учреждений - 10 979 693,35 руб.  (в том числе:  услуги связи (ПАО "Ростелеком") - 251 528,02 руб.;  приобретение, доставка 2 котла КВр (ИП Колтунов) - 121 482,59 руб.; оплата коммунальных услуг - 5 264 045,94 руб. ( ООО «Водоканал Сервис» - оказание услуг по откачке и вывозу сточных вод из накопительной емкости, водоснабжение, водоотведение; КГУП "Примтеплоэнерго" - отопление; ПАО "Дальэнергосбыт" - электроэнергия) ; услуги по содержанию имущества - 1 201 387,12 руб. (КГУП "Приморский экологический оператор"- бращение с твердыми коммунальными отходами, ИП Шевкопляс - обслуживание узла тепловой энергии, ООО "СЭС" - акарицидная обработка территории, дератизация, дизинфекция помещений, ГПХ - установка ворот, ремонт ограждения, свар работы по ремонту отопит котла, Уссурийский филиал ФБУЗ "Центр гигиены и эпидемиологии в Приморском крае " -  проф.гигиеническая подготовка сотрудников Детских образовательных учрежд., санитарно-бактериологические иследования, ИП Дубина -  приобретение оконных конструкций,установка); прочие услуги - 2 290 462,26 руб. (ГПХ - обкос травы, опил веток, услуги по охране, монтаж котлов, ремонтно-сварочные работы, ремонт ограждения, услуги разнорабочего, ИП Иванов - подписка на комплект поддержки программных продуктов 1С, КГБУЗ "Арсеньевская ГБ" - медицинский осмотр, ФБУЗ "Центр гигены и эпидемиологии" - санитарно бактериалогические исследования пищ.продуктов, санитарно хим.исслед.дезин.средств);  прочие расходы - 19 048,16 руб. (оплата штрафов, госпошлин, исполнительные листы); увеличение стоимости материальных запасов - 1 831 049,01 руб. (ООО "ГосТоргСервис" - приобретение угля, ООО ЭТС -  приобретение угля, ВЛ ООО Комфорт мебель - приобретение термометров, ИП Науменко - приобретение стройматериалов, светильник светодиодный, ИП Иванов - приобретение стройматериалов, ИП Люберцева - приобретение кружек, тарелок, ВИТА ООО- приобретение гигрометра, приобретение средств дезинфицирующих, ООО ЛДК "Валькирия"- приобретение товаров, бытовой химии, ВЯТКОМПЛЕКТ ООО- приобретение конфорки, а/о -  возмещение расходов на приобретение букетов, АО "ПОЛИЦЕНТР"- приобретение бланочной продукции (бланк А5, А4/2, ИП Епихин - приобретение берет повара,фартук ); увеличение стоимости основных средств -  931 248,00 руб. (ИП Люберцева - приобретение миксера,  приобретение доски для теста, приобретение утюга, плита электрическая, холодильная витрина, ИП Колтунов - приобретение 2 котла КВр, ИП Иванов - приобретение емкость под септик, ИП Науменко О.А. - приобретение вентилятора, водонагреватели, насоса , ИП Дубовая И.И. - приобретение стиральнрой машины)                                                                                                                                                                                                                                                                                       </t>
    </r>
    <r>
      <rPr>
        <b/>
        <sz val="11"/>
        <rFont val="Times New Roman"/>
        <family val="1"/>
        <charset val="204"/>
      </rPr>
      <t xml:space="preserve">Обеспечение бесплатным питание детей, осваивающих обязательные программы дошкольного образования: детей сирот и детей, оставшихся без попичения родителей; детей-инвалидов, детей с туберкулезной интоксикацией; детей из семей , имеющих трех и более несовершеннолетних детей, а также детей, в возрасте до двадцати двух лет,обучающихся по очной форме обучения в образовательных организациях - 716 212,78 руб.  </t>
    </r>
    <r>
      <rPr>
        <sz val="11"/>
        <rFont val="Times New Roman"/>
        <family val="1"/>
        <charset val="204"/>
      </rPr>
      <t xml:space="preserve">                                                                       </t>
    </r>
    <r>
      <rPr>
        <b/>
        <sz val="11"/>
        <rFont val="Times New Roman"/>
        <family val="1"/>
        <charset val="204"/>
      </rPr>
      <t>Мероприятия по пожарной безопасности - 320 726,16 руб.:</t>
    </r>
    <r>
      <rPr>
        <sz val="11"/>
        <rFont val="Times New Roman"/>
        <family val="1"/>
        <charset val="204"/>
      </rPr>
      <t xml:space="preserve">  техническое обслуж. системы автомат. пожарной сигнализации (ООО "Приморавтоматика") -  188 141,16 руб.; огнезащитная  обработка деревянныйх конструкций  (ЭКСПЕРТ ООО) - 90 385,00 руб., проверка огнетушителя - 23 400,00 руб.;  обучение мерам пожарной безопасности (КРАЕВОЙ ЦЕНТР ОХРАНЫ ТРУДА АНОО ДПО) - 2 500,00 руб.; приобретение фильтрующ универс самоспасатель (ЭКСПЕРТ ООО) - 4 100,00 руб., приобретение аккумуляторов (ООО "Приморавтоматика) - 12 200,00 руб.                                                                                                                                                                                           </t>
    </r>
    <r>
      <rPr>
        <b/>
        <sz val="11"/>
        <rFont val="Times New Roman"/>
        <family val="1"/>
        <charset val="204"/>
      </rPr>
      <t>За счет средств краевого бюджета - 32 235 164,00 руб. :</t>
    </r>
    <r>
      <rPr>
        <sz val="11"/>
        <rFont val="Times New Roman"/>
        <family val="1"/>
        <charset val="204"/>
      </rPr>
      <t xml:space="preserve">                                                                                                                                                                        </t>
    </r>
    <r>
      <rPr>
        <b/>
        <sz val="11"/>
        <rFont val="Times New Roman"/>
        <family val="1"/>
        <charset val="204"/>
      </rPr>
      <t xml:space="preserve">Субсидии бюджетным учреждениям на </t>
    </r>
    <r>
      <rPr>
        <sz val="11"/>
        <rFont val="Times New Roman"/>
        <family val="1"/>
        <charset val="204"/>
      </rPr>
      <t>ф</t>
    </r>
    <r>
      <rPr>
        <b/>
        <sz val="11"/>
        <rFont val="Times New Roman"/>
        <family val="1"/>
        <charset val="204"/>
      </rPr>
      <t xml:space="preserve">инансовое обеспечение - 43 621 305,30 руб.: </t>
    </r>
    <r>
      <rPr>
        <sz val="11"/>
        <rFont val="Times New Roman"/>
        <family val="1"/>
        <charset val="204"/>
      </rPr>
      <t xml:space="preserve">выплаты по з/плате работникам учреждений - 43 389 683,30 руб.; бумага офисная, канцтовары (ИП Петров) - 180 000,00 руб.; оплата образ. услуг педагог доп. образования (ООО "Региональный центр повышения квалификации") - 10 000,00 руб.; лицензия на право использования программного обеспечения (ООО "Интэрсо") - 9 000,00 руб.; приобретение текстиля (ООО "Объединенная текстильная компания - Арсеньев") - 32 622,00 руб.                                                                                                                                                                                                                                                                              </t>
    </r>
    <r>
      <rPr>
        <b/>
        <sz val="11"/>
        <rFont val="Times New Roman"/>
        <family val="1"/>
        <charset val="204"/>
      </rPr>
      <t xml:space="preserve">Субсидии бюджетным учреждениям на иные цели - 661 914,70 руб.: </t>
    </r>
    <r>
      <rPr>
        <sz val="11"/>
        <rFont val="Times New Roman"/>
        <family val="1"/>
        <charset val="204"/>
      </rPr>
      <t xml:space="preserve">ИП Люберцева - приобретение стенки детской, приобретение игрового оборудования, диван детский,обуч игры, ООО "Современная Школа" - приобретение интерактивной доски,напольная стойка,ноутбук, ООО Торговый дом "ТЫ иЯ" - приоб песочница,световой стол, ООО "Трудовик" - приобр детского оборудования, ИП Бурдин - приобретение детского оборудования,  ИЗДАТЕЛЬСТВО ПРОСВЕЩЕНИЕ АО - приобретение учебного, методического материала; ИП Черняк приобретение ноутбук.                                                                                                                                                                                                                                                                                                                                                                                                                                                                                                                                                                                                                              </t>
    </r>
  </si>
  <si>
    <t>остались на счетах в ЦО СО</t>
  </si>
  <si>
    <r>
      <rPr>
        <b/>
        <sz val="11"/>
        <color indexed="8"/>
        <rFont val="Times New Roman"/>
        <family val="1"/>
        <charset val="204"/>
      </rPr>
      <t xml:space="preserve">Организация работы «Поезда здоровья» на территории Яковлевского муниципального округа - 193 185,04 руб.: </t>
    </r>
    <r>
      <rPr>
        <sz val="11"/>
        <color indexed="8"/>
        <rFont val="Times New Roman"/>
        <family val="1"/>
        <charset val="204"/>
      </rPr>
      <t xml:space="preserve">Расходы на организацию работы специалистов выездной мобильной медицинской бригады в Яковлевском МО «Поезд здоровья» (ГСМ, услуги гостиницы, организация комплексного питания) - 193 185,04 руб.                    </t>
    </r>
    <r>
      <rPr>
        <b/>
        <sz val="11"/>
        <color indexed="8"/>
        <rFont val="Times New Roman"/>
        <family val="1"/>
        <charset val="204"/>
      </rPr>
      <t>Проведение массовых мероприятий и акций, направленных на информирование населения по вопросам здорового образа жизни, профилактике хронических неинфекционных заболеваний, в том числе с учетом Международных и Всемирных дат - 10 000,00 руб.:</t>
    </r>
    <r>
      <rPr>
        <sz val="11"/>
        <color indexed="8"/>
        <rFont val="Times New Roman"/>
        <family val="1"/>
        <charset val="204"/>
      </rPr>
      <t xml:space="preserve"> расходы на проведение акции "10000 шагов к жизни", приуроченной к Всемирному дню сердца и Всероссийскому дню ходьбы - 10 000,00 руб.                                                                                                                                               </t>
    </r>
    <r>
      <rPr>
        <b/>
        <sz val="11"/>
        <color indexed="8"/>
        <rFont val="Times New Roman"/>
        <family val="1"/>
        <charset val="204"/>
      </rPr>
      <t>Тиражирование и распространение печатной продукции (плакаты, памятки, листовки, буклеты) для населения по вопросам формирования здорового образа жизни, в том числе здорового питания и физической активности - 17 642,00 руб.:</t>
    </r>
    <r>
      <rPr>
        <sz val="11"/>
        <color indexed="8"/>
        <rFont val="Times New Roman"/>
        <family val="1"/>
        <charset val="204"/>
      </rPr>
      <t xml:space="preserve"> расходы на изготовление печатной продукции - 17 642,00 руб.</t>
    </r>
  </si>
  <si>
    <t>Выдана стипендия 3-м обучающимся на условиях договора о целевом обучении</t>
  </si>
  <si>
    <t>Благоустройство парковой зоны возле детской игровой площадки по ул. Центральная с. Яковлевка - 930 917,68 руб.                                                                                                                                                                              Освещение ул. Пролетарская, ул. Колхозная с. Варфоломеевка - 994 999,56 руб.                                                                                                                                                                                                                                                                                                                                                 Устройство уличного освещения в границах ТОС «Светлый путь» (с. Новосысоевка) - 965 044,80 руб.</t>
  </si>
  <si>
    <t>Пособие по соц. помощи населения для зачисления суб.выплату компенс. части родит. платы перечислению компенсации родительской платы - 1 680 877,00 руб..
Комиссионный сбор за услуги банка по перечислению компенсации родительской платы - 4 583,81 руб.</t>
  </si>
  <si>
    <t xml:space="preserve">Поддержка семей и детей, оставшихся на попечении -  31 102 526,88 руб. </t>
  </si>
  <si>
    <t xml:space="preserve">Оплата расходов по обеспечению жилыми помещениями детй-сирот - 16 621 668,00 руб. Оплата расходов по обеспечению деятельности в связи с осуществлением передачи государственных полномочий в соответствии с Законом ПК от 24.12.2018 № 433-КЗ - 1 595 732,50 руб. </t>
  </si>
  <si>
    <r>
      <rPr>
        <b/>
        <sz val="11"/>
        <rFont val="Times New Roman"/>
        <family val="1"/>
        <charset val="204"/>
      </rPr>
      <t xml:space="preserve">Выплата доплат к пенсии - 5 582 888,00 руб.: </t>
    </r>
    <r>
      <rPr>
        <sz val="11"/>
        <rFont val="Times New Roman"/>
        <family val="1"/>
        <charset val="204"/>
      </rPr>
      <t xml:space="preserve">выплата пенсии за выслугу лет муниципальным служащим Яковлевского муниципального - 5 582 888,00 руб.
</t>
    </r>
    <r>
      <rPr>
        <b/>
        <sz val="11"/>
        <rFont val="Times New Roman"/>
        <family val="1"/>
        <charset val="204"/>
      </rPr>
      <t xml:space="preserve">Обеспечение поддержки инициатив общественной организации округа - 180 000,00 руб.: </t>
    </r>
    <r>
      <rPr>
        <sz val="11"/>
        <rFont val="Times New Roman"/>
        <family val="1"/>
        <charset val="204"/>
      </rPr>
      <t>.ритуальные услуги (венок, лента, цветы) - 11 890,00 руб., подписка на печатные издания на 1-е полугодие 2025 г. - 32 341,14 руб., подписка на печатные издания на 2-е полугодие 2024 г. - 48 072,36 руб., мероприятия посвященные Дню района (чествование Почетных граждан, приобретение подарочных наборов, фоторамок, конфет, ГСМ) - 20 039,55 руб., мероприятие, посвященное декаде пожилого человека(приобретение кондитерских изделий, букета, посуды) - 4 446,36 руб.; расходы на экскурсию в музей с. Чугуевка (приобретение ГСМ) - 9 018,23 руб.; расходы на проведение Новогодних мероприятий для ветеранского актива (приобретение кондитерских изделий, конфет, фруктов) - 54 192,36 руб.</t>
    </r>
  </si>
  <si>
    <t>Ремонт крыльца параднеого входа ЦДК с. Яковлевка - 72 600,00 руб.; приобретение табличек Брайля - 19 100,00 руб.; приобретение настенных знаков - 302 500,00 руб.</t>
  </si>
  <si>
    <r>
      <rPr>
        <b/>
        <sz val="11"/>
        <color indexed="8"/>
        <rFont val="Times New Roman"/>
        <family val="1"/>
        <charset val="204"/>
      </rPr>
      <t>Обеспечение участия муниципальных служащих, работников, в должностные обязанности которых входит участие в противодействии коррупции, в мероприятиях по профессиональному развитию в области противодействия коррупции, в том числе их обучение по дополнительным профессиональным программам в области противодействия коррупции - 18 000,00 руб.:</t>
    </r>
    <r>
      <rPr>
        <sz val="11"/>
        <color indexed="8"/>
        <rFont val="Times New Roman"/>
        <family val="1"/>
        <charset val="204"/>
      </rPr>
      <t xml:space="preserve"> обучение по программе повышения квалификации в сфере противодействия коррупции  9 муниципальных служащих, в должностные обязанности которых входит участие в противодействии коррупции - 18 000,00 руб.                                                                                           </t>
    </r>
    <r>
      <rPr>
        <b/>
        <sz val="11"/>
        <color indexed="8"/>
        <rFont val="Times New Roman"/>
        <family val="1"/>
        <charset val="204"/>
      </rPr>
      <t>Обеспечение участия лиц, впервые поступивших на муниципальную службу или на работу в соответствующие организации и замещающих должности, связанные с соблюдением антикоррупционных стандартов, в мероприятиях по профессиональному развитию в области противодействия коррупции - 54 000,00 руб.:</t>
    </r>
    <r>
      <rPr>
        <sz val="11"/>
        <color indexed="8"/>
        <rFont val="Times New Roman"/>
        <family val="1"/>
        <charset val="204"/>
      </rPr>
      <t xml:space="preserve"> обучение по программе повышения квалификации в сфере противодействия коррупции  25 муниципальных служащих впервые поступивших на муниципальную службу - 54 000,00 руб.                                                                                                                                                                                                                                                                              </t>
    </r>
    <r>
      <rPr>
        <b/>
        <sz val="11"/>
        <color indexed="8"/>
        <rFont val="Times New Roman"/>
        <family val="1"/>
        <charset val="204"/>
      </rPr>
      <t xml:space="preserve">Обеспечение участия муниципальных служащих, работников, в должностные обязанности которых входит участие в проведении закупок товаров, работ, услуг для обеспечения  муниципальных нужд, в мероприятиях по профессиональному развитию в области противодействия коррупции, в том числе их обучение по дополнительным профессиональным программам в области противодействия коррупции - 4 000,00 руб.: </t>
    </r>
    <r>
      <rPr>
        <sz val="11"/>
        <color indexed="8"/>
        <rFont val="Times New Roman"/>
        <family val="1"/>
        <charset val="204"/>
      </rPr>
      <t xml:space="preserve">обучение по программе повышения квалификации в сфере противодействия коррупции  прошли 2 работника, в должностные обязанности которого входит участие в проведении закупок товаров, работ, услуг для обеспечения муниципальных нужд - 4 000,00 руб.                                                                                                                                                                                                                                                               </t>
    </r>
    <r>
      <rPr>
        <b/>
        <sz val="11"/>
        <color indexed="8"/>
        <rFont val="Times New Roman"/>
        <family val="1"/>
        <charset val="204"/>
      </rPr>
      <t>Обеспечение участия руководителей муниципальных учреждений, работников, в должностные обязанности которых входит участие в противодействии коррупции, в мероприятиях по профессиональному развитию в области противодействия коррупции, в том числе их обучение по дополнительным профессиональным программам в области противодействия коррупции - 14 000,00 руб.:</t>
    </r>
    <r>
      <rPr>
        <sz val="11"/>
        <color indexed="8"/>
        <rFont val="Times New Roman"/>
        <family val="1"/>
        <charset val="204"/>
      </rPr>
      <t xml:space="preserve"> обучение по программе повышения квалификации в сфере противодействия коррупции  прошли 6 руководителей муниципальных учреждений - 14 000,00 руб.</t>
    </r>
  </si>
  <si>
    <r>
      <rPr>
        <b/>
        <sz val="11"/>
        <color indexed="8"/>
        <rFont val="Times New Roman"/>
        <family val="1"/>
        <charset val="204"/>
      </rPr>
      <t>Организация издания социальной рекламной продукции (памятки, листовки буклеты, брошюры, рекламные щиты, рекламные пилоны) в сфере противодействия коррупции. Размещение ее в официальных средствах массовой информации, а также в муниципальных организациях - 30 000,00 руб.:</t>
    </r>
    <r>
      <rPr>
        <sz val="11"/>
        <color indexed="8"/>
        <rFont val="Times New Roman"/>
        <family val="1"/>
        <charset val="204"/>
      </rPr>
      <t xml:space="preserve"> Администрацией округа совместно с прокуратурой района разработаны и размещены 2 информационных стенда (в здании Администрации округа (155 х 115см) и в центральном доме культуры с. Яковлевка (120 х 90см) по антикоррупционной тематике. И приобретены 50 памяток "У взятки есть последствия" - 30 000,00 руб.</t>
    </r>
  </si>
  <si>
    <r>
      <rPr>
        <b/>
        <sz val="11"/>
        <rFont val="Times New Roman"/>
        <family val="1"/>
        <charset val="204"/>
      </rPr>
      <t xml:space="preserve">Материальное стимулирование членов добровольной пожарной дружины - 127 075,20 руб.: </t>
    </r>
    <r>
      <rPr>
        <sz val="11"/>
        <rFont val="Times New Roman"/>
        <family val="1"/>
        <charset val="204"/>
      </rPr>
      <t xml:space="preserve">оплата по договорам гражданско-правового характера добровольной пожарной дружине - 127 075,20 руб.                                                                                                                                                                                                                                                                    </t>
    </r>
    <r>
      <rPr>
        <b/>
        <sz val="11"/>
        <rFont val="Times New Roman"/>
        <family val="1"/>
        <charset val="204"/>
      </rPr>
      <t xml:space="preserve">Проведение мероприятий по обеспечению пожарной безопасности в населенных пунктах -1 680 554,20 руб.: </t>
    </r>
    <r>
      <rPr>
        <sz val="11"/>
        <rFont val="Times New Roman"/>
        <family val="1"/>
        <charset val="204"/>
      </rPr>
      <t xml:space="preserve">очистка минерализованных полос в границах населенных пунктов Яковлевского округа - 1 526 864,47 руб.; изготовление листовок по пожарной безопасности (1000 шт.) - 10 000,00 руб.;  оплата по договорам ГПХ за проведение инструктажа с населением по противопожарной безопасности - 56 872,67 руб.; оплата по договорам ГПХ за распространение листовок по пожарной безопасности - 50 817,06 руб.                                                                                                                                                          </t>
    </r>
    <r>
      <rPr>
        <b/>
        <sz val="11"/>
        <rFont val="Times New Roman"/>
        <family val="1"/>
        <charset val="204"/>
      </rPr>
      <t xml:space="preserve">Содержание и ремонт средств противопожарной безопасности - 744 829,97 руб.: </t>
    </r>
    <r>
      <rPr>
        <sz val="11"/>
        <rFont val="Times New Roman"/>
        <family val="1"/>
        <charset val="204"/>
      </rPr>
      <t xml:space="preserve">приобретение указателей на пожарные водоемы - 32 070,00 руб.; изготовление таблички на пожарный гидрант -840,0 руб.; обкос травы вокруг пожарного водоема - 1 562,40 руб.;  перевозка емкости для пожарного водоема -22 000,00 руб.;  услуги эвакуатора по доставке ж/б колец на пожарный водоем - 2 994,60 руб.;  приобретение скальника для отсыпки разворотных площадок с твердым покрытием размером не менее 12х12 для установки пожарного автомобиля - 85 680,00 руб.; услуги спецтехники (экскаватор) для установки резервура пожарного водоема в с. Бельцово и отсыпки разворотных площадок с твердым покрытием размером не менее 12х12 для установки пожарного автомобиля - 83 809,74 руб.; изготовление крышек на пожарные водоемы и утепление пожарных водоемов - 515 873,23 руб.                                                                                                                                                                                                                                                                                                                      </t>
    </r>
    <r>
      <rPr>
        <b/>
        <sz val="11"/>
        <rFont val="Times New Roman"/>
        <family val="1"/>
        <charset val="204"/>
      </rPr>
      <t xml:space="preserve"> Приобретение пожарно-технического вооружения - 1 945 743,34 руб.:</t>
    </r>
    <r>
      <rPr>
        <sz val="11"/>
        <rFont val="Times New Roman"/>
        <family val="1"/>
        <charset val="204"/>
      </rPr>
      <t xml:space="preserve"> приобретение 2 воздуходувок - 59 000,00 руб.; приобретение автомобиля УАЗ-Фермер - 1 642 233,34 руб.; приобретение комплекта раций (8 штук) - 52 000,00 руб.; приобретение емкости для воды 500 литров - 18 600,00 руб.; приобретение шанцевого инструмента (2 граблей) - 820,00 руб.; приобретение 1 бензопилы - 19 500,00 руб.; приобретение боевой одежды пожарного (4 комплекта) - 49 200,00 руб.; приобретение ранца противопожарного "РП-15 Ермак" (4 шт.), "РП-18 Ермак" (4 шт.) -  82 400,00 руб.; приобретение рукавов на мотопомпу (2 шт.) - 21 990,00 руб.</t>
    </r>
  </si>
  <si>
    <r>
      <rPr>
        <b/>
        <sz val="11"/>
        <color indexed="8"/>
        <rFont val="Times New Roman"/>
        <family val="1"/>
        <charset val="204"/>
      </rPr>
      <t xml:space="preserve">Обеспечение запасами материальных средств - 48 990,00 руб.: </t>
    </r>
    <r>
      <rPr>
        <sz val="11"/>
        <color indexed="8"/>
        <rFont val="Times New Roman"/>
        <family val="1"/>
        <charset val="204"/>
      </rPr>
      <t xml:space="preserve">приобретение табличек "Купаться запрещено" (20 шт.) - 9300,00 руб.; приобретение питьевой воды для восполнения резерва мат. средств в с. Краснояровка - 2208,00 руб.; изготовление листовок по ГО (200 шт.) - 2 200,00 руб.; приобретение спасательных жилетов (6 шт.) - 15 000,00 руб.; приобретено табличек "Выезд и выход на лед запрещен"( 7 штук) -  9 282,00 руб.; приобретение индикатора радиоактивности RADEX RD1503+ (РАДЭКС РД1503+) - 1 шт. -  11 000,00 руб.                                                                                                                                                                                                                                   </t>
    </r>
    <r>
      <rPr>
        <b/>
        <sz val="11"/>
        <color indexed="8"/>
        <rFont val="Times New Roman"/>
        <family val="1"/>
        <charset val="204"/>
      </rPr>
      <t>Оснащение и ремонт помещения пункта временного размещения - 588 601,00 руб.:</t>
    </r>
    <r>
      <rPr>
        <sz val="11"/>
        <color indexed="8"/>
        <rFont val="Times New Roman"/>
        <family val="1"/>
        <charset val="204"/>
      </rPr>
      <t xml:space="preserve"> приообретение строительных материалов для ремонта помещений ПВР -  225 495,00 руб.;  приобретение хозинвентаря для ПВР(савок, веник, ерш, швабра) - 2 040,00 руб.; приобретение жалюзи в ПВР - 25 506,00 руб.; Приобретение мебели в ПВР (кровать двухярусная - 2 шт., табурет - 4 шт., вешалка - 1 шт., стол письменный - 1 шт., комод пеленальный - 1 шт., шкаф двухдверный - 1 шт., стеллажи для материальных резервов) -  300 560,00 руб.; приобретение постельного белья (20 комплектов) - 35 000,00 руб.                                                                                                                                                                                          </t>
    </r>
    <r>
      <rPr>
        <b/>
        <sz val="11"/>
        <color indexed="8"/>
        <rFont val="Times New Roman"/>
        <family val="1"/>
        <charset val="204"/>
      </rPr>
      <t xml:space="preserve">Развитие инфракструктурной системы оповещения и информирования населения об опасностях - 570 000,00 руб.: </t>
    </r>
    <r>
      <rPr>
        <sz val="11"/>
        <color indexed="8"/>
        <rFont val="Times New Roman"/>
        <family val="1"/>
        <charset val="204"/>
      </rPr>
      <t xml:space="preserve">изготовление рабочей  исполнительной документации, необходимой для ввода обеих точек в эксплуатацию, настройка и подключение созданных точек оповещения в единую систему оповещения Приморского края на муниципальном и региональном уровне -  50 000,00 руб.; приобретение оборудования БУС П-166М УЯИД468333.001, Электросирены С-40. Монтажные работы,организация канала связи до 31.12.24г. - 520 000,00 руб.                            </t>
    </r>
  </si>
  <si>
    <t>"Защита населения и территории от чрезвычайных ситуаций, обеспечение пожарной безопасности на территории Яковлевского муниципального округа" на 2024-2030 годы</t>
  </si>
  <si>
    <t>Субсидии некоммерческим организациям (за исключением государственных (муниципальных) учреждений, государственных корпораций(компаний, публично-правовых компаний) - 287 650,40 руб. Частичное возмещение затрат, связанных с реализацией общественно значимых программ (проектов) (далее-конкурс) получатель- Яковлевская районная организация Приморский краевой организации Общероссийской общественной организации "Российский союз молодёжи" согласно Соглашения №1/24 от 07.05.2024г. о предоставлении из бюджета Яковлевского муниципального района субсидии юридическому лицу (за исключением государственного учреждения), индивидуальному предпринимателю, физическому лицу- производителю товаров, работ, услуг на финансовое обеспечение затрат, в связи производством (реализацией) товаров, выполнением работ, оказание услуг.</t>
  </si>
  <si>
    <t>Ежемесячная выплата молодым специалистам МБУДО "ЯДШИ"(2 чел.) и наставнику(1 чел.) - 206 129,00 руб.</t>
  </si>
  <si>
    <t>Заработная плата и начисления на оплату труда - 8 694 888,17 руб.; услуги связи, прочие работы (сопровождение программного обеспечения, обслуживание программного обеспечения 1С, оплата по договору ГПХ) - 451 786,92 руб.; приобретение матералов, ГСМ - 54 143,56 руб.; приобретение компьютера, принтера - 113 726,00 руб.; компенсация за несвоевременную выплату заработной платы - 593,29 руб., коммандировочные расходы - 1 200,00 руб.</t>
  </si>
  <si>
    <r>
      <rPr>
        <b/>
        <sz val="11"/>
        <color indexed="8"/>
        <rFont val="Times New Roman"/>
        <family val="1"/>
        <charset val="204"/>
      </rPr>
      <t>Организация мероприятий направленных на патриотическое воспитание граждан - 808 897,21 руб.:</t>
    </r>
    <r>
      <rPr>
        <sz val="11"/>
        <color indexed="8"/>
        <rFont val="Times New Roman"/>
        <family val="1"/>
        <charset val="204"/>
      </rPr>
      <t xml:space="preserve"> Организация и проведение траурной церемонии прощания с участниками СВО (цветы, венки, ленты, ГСМ) - 143 227,12 руб.; изготовление мемориальных табличек, печать баннеров - 360 523,75 руб.; проведение праздничных мероприятий, посвященных Дню защитника Отечества (изготовление дипломов, статуэток, афиш, баннеров) - 69 122,00 руб.; встреча с семьями участников СВО (кондитерские изделия) - 6 875,00 руб.; проведение мероприятий ко Дню Победы в ВОВ (цветы, ленты, булавки, продукты питания) - 64 804,51 руб.; мероприятия ко Дню памяти и скорби (цветы) - 6 000,00 руб.; мероприятия ко Дню России (цветы, шары, ГСМ, конфеты) - 29 096,60 руб.; мероприятия ко Дню района (цветы, продукты питания)- 32 420,00 руб.; мероприятия,посвященные 79-й годовщине Победы во Второй мировой войне (приобретение гвоздик)- 6 000,00 руб.; приобретение материалов для "Аллеи славы" (с.Новосысоевка) - 15 439,78 руб.; вечер для членов семей участников СВО ко Дню матери - 17 012,00 руб.; открытие мемориальных досок участникам СВО в с.Бельцово - 4 000,00 руб.; проведение краевой патриотической акции "Шаг к Победе" (ГСМ, нитки, баннер) - 30 263,65 руб.; приобретение материалов для проекта "Портрет героя" - 10 029,00руб.; проведение мероприятий ко Дню неизвестного солдата - 12 583,80 руб.; вечер в клубе "Добрые встречи" для членов семей участников СВО - 1500,00 руб.                                                                                                              </t>
    </r>
    <r>
      <rPr>
        <b/>
        <sz val="11"/>
        <color indexed="8"/>
        <rFont val="Times New Roman"/>
        <family val="1"/>
        <charset val="204"/>
      </rPr>
      <t xml:space="preserve">Содержание и ремонт памятников и объектов культурного наследия - 360 984,83 руб.: </t>
    </r>
    <r>
      <rPr>
        <sz val="11"/>
        <color indexed="8"/>
        <rFont val="Times New Roman"/>
        <family val="1"/>
        <charset val="204"/>
      </rPr>
      <t>Приобретение материалов на ремонт и благоустройство памятников - 93 818,88 руб.; приобретение ГСМ для обкоса памятников - 204 265,95 руб.; замена мраморной плитки на памятнике ст.Варфоломеевка - 15 200,00 руб.; изготовление и установка оградки на памятнике с.Озерное - 47 700,00 руб.</t>
    </r>
  </si>
  <si>
    <r>
      <rPr>
        <b/>
        <sz val="11"/>
        <rFont val="Times New Roman"/>
        <family val="1"/>
        <charset val="204"/>
      </rPr>
      <t>Обеспечение деятельности библиотек (МКУ "ЦБС") - 17 878 901,27 руб.:</t>
    </r>
    <r>
      <rPr>
        <sz val="11"/>
        <rFont val="Times New Roman"/>
        <family val="1"/>
        <charset val="204"/>
      </rPr>
      <t xml:space="preserve">                                                                                                                                        </t>
    </r>
    <r>
      <rPr>
        <u/>
        <sz val="11"/>
        <rFont val="Times New Roman"/>
        <family val="1"/>
        <charset val="204"/>
      </rPr>
      <t xml:space="preserve">Расходы на обеспечение деятельности (оказание услуг, выполнение работ) МКУ "ЦБС" - 17 252 173,40 руб.: </t>
    </r>
    <r>
      <rPr>
        <sz val="11"/>
        <rFont val="Times New Roman"/>
        <family val="1"/>
        <charset val="204"/>
      </rPr>
      <t xml:space="preserve">заработная плата и начисления на оплату труда - 12 671 745,63 руб.;  командировочные расходы - 17 802,60 руб.; коммунальные услуги, услуги связи - 1 071 761,86 руб.; работы по содержанию имущества, прочие работы (ведение сайта), оплата договоров ГПХ, установка окон, образовательные услуги, текущий ремонт кабинетов - 2 041 097,60 руб.; компенсация за несвоевременную выплату заработной платы - 1 478,41 руб.; приобретение стройматериалов и прочих материалов, ГСМ - 785 980,30 руб.; приобретение мебели, ноутбуков - 657 991,00 руб.,  налог на имущество, госпошлина - 4 316,00 руб..                                                                                                                                                                                                                                                            </t>
    </r>
    <r>
      <rPr>
        <u/>
        <sz val="11"/>
        <rFont val="Times New Roman"/>
        <family val="1"/>
        <charset val="204"/>
      </rPr>
      <t>Организация и проведение мероприятий по развитию библиотечного дела, популяризации чтения МКУ "ЦБС" - 257 025,85 руб.</t>
    </r>
    <r>
      <rPr>
        <sz val="11"/>
        <rFont val="Times New Roman"/>
        <family val="1"/>
        <charset val="204"/>
      </rPr>
      <t xml:space="preserve">: подписка периодических печатных изданий на 2-е полугодие 2024 года (103 экземпляра)  - 97 696,95руб.; приобретение печатных изданий (408 экземпляра)- 158 168,90 руб.; подписка на газету "Сельский труженик" на 1-е полугодие 2025 г. (4 экз.)- 1160,00 руб.                                                                                                                                                                                                               </t>
    </r>
    <r>
      <rPr>
        <u/>
        <sz val="11"/>
        <rFont val="Times New Roman"/>
        <family val="1"/>
        <charset val="204"/>
      </rPr>
      <t>Комплектования книжных фондов и обеспечения информационно-техническим оборудованием библиотек - 169 702,02 руб.:</t>
    </r>
    <r>
      <rPr>
        <sz val="11"/>
        <rFont val="Times New Roman"/>
        <family val="1"/>
        <charset val="204"/>
      </rPr>
      <t xml:space="preserve"> (приобретение книг (220 шт.), ноутбук (1 шт.), экран (1 шт.), проектор (1 шт.), флеш-карты (2 шт.)).                                                                                                                                                                                      </t>
    </r>
    <r>
      <rPr>
        <u/>
        <sz val="11"/>
        <rFont val="Times New Roman"/>
        <family val="1"/>
        <charset val="204"/>
      </rPr>
      <t>Мероприятия по пожарной безопасности - 200 000,00 руб.:</t>
    </r>
    <r>
      <rPr>
        <sz val="11"/>
        <rFont val="Times New Roman"/>
        <family val="1"/>
        <charset val="204"/>
      </rPr>
      <t xml:space="preserve"> расходы на монтаж автономной охранной пожарной сигнализации в библиотеке с.Андреевка, с. Минеральное - 88 017,00 руб.; расходы на обслуживание пожарной сигнализации - 45 559,00 руб.; приобретение огнетушителей 10 штук - 20 000,00 руб.; подставки под огнетушители, знаки пожарной безопасности, планы эвакуации, поверка огнетушителей - 46 424,00 руб.                                                                                                                                                                                                                      </t>
    </r>
    <r>
      <rPr>
        <b/>
        <sz val="11"/>
        <rFont val="Times New Roman"/>
        <family val="1"/>
        <charset val="204"/>
      </rPr>
      <t>Строительство библиотек - 411 714,59 руб.:</t>
    </r>
    <r>
      <rPr>
        <sz val="11"/>
        <rFont val="Times New Roman"/>
        <family val="1"/>
        <charset val="204"/>
      </rPr>
      <t xml:space="preserve"> Геодезическая разбивочная основа - 250 000,00 руб., выполнение первого этапа строительства - 161 714,59 руб.                                                                                                                  </t>
    </r>
  </si>
  <si>
    <r>
      <rPr>
        <b/>
        <sz val="11"/>
        <rFont val="Times New Roman"/>
        <family val="1"/>
        <charset val="204"/>
      </rPr>
      <t>Организация и проведение социально-значимых культуррно-массовых мероприятий МБУ "ЦКС" - 2 984 381,81 руб.:</t>
    </r>
    <r>
      <rPr>
        <sz val="11"/>
        <rFont val="Times New Roman"/>
        <family val="1"/>
        <charset val="204"/>
      </rPr>
      <t xml:space="preserve"> расходы на проведение новогодних мероприятий приобретение (ГСМ для подвоза участников, услуги автовышки, демонтаж новогодней елки и горки) - 51 737,60 руб.; расходы на проведение православного праздника "Крещение Господне" (ГСМ, продукты питания, одноразовая посуда, обустройство купели, дежурство мед.работника) - 47 691,66 руб.; расходы на проведение Открытия Года семьи в Приморском крае (художественное оформление зала, чествование семей, продукты питания) - 15 301,00 руб.; расходы на участие нв фестиваль-конкурсе "Афганский ветер" (ГСМ, орг.взнос) - 3 536,50 руб.; расходы на проведение муниципального  фестиваля "Солдатская песня" (ГСМ) - 10 369,54 руб.; расходы на проведение праздника 8 марта (приобретение цветов) - 15 900,00руб.; расходы на участие в краевом конкурсе-фестивале народного творчества "Хранители наследия России" (ГСМ, орг.взнос) - 11 819,68 руб.; расходы на поездку серебряных волонтеров на концертную программу (ГСМ) - 1 357,50 руб.; организация и проведение патриотических мероприятий, посвященных Дню защитника Отечества (приобретние цветов, ГСМ, кондитерских изделий) - 36 563,58 руб.; расходы на участие в Дальневосточном кокурсе вокалистов "Голоса Приморья" (ГСМ, проживание, орг.взнос) - 21 528,20 руб.; расходы на проведение праздничных мероприятий к 8 марта ( баннеры) - 33 310,00 руб.;  расходы на проведение народного гуляния "Масленица" (ГСМ, ткань, изготовление и распечатка баннеров, кондитерские изделия, хоз.товары) - 64 799,77 руб.; подготовка и проведение мероприятий ко Дню Победы ВОВ (пошив костюмов, ГСМ, аренда музыкального оборудования,баннеры, приобретение линолеума на сцену, художественное оформление, оплата договора "Веселая арена", организация работы системы "Вечный огонь", продукты питания) - 400 280,50 руб.; организация проведение конкурса "Волшебная радуга" (дипломы, афиши, эмблемы, ГСМ) - 48 975,00 руб.; расходы на проведение фестиваля "Мы вместе!" (ГСМ, цветы, оргаизация питания участников фестиваля) - 13 161,95 руб.; проведение патриотической акции "Эскорт памяти" (ГСМ, аккамуляторы для генератора) - 44 784,95руб.; проведение отчетного концерта Народных ансамлей "Народная песня", "Ивушка" ( ГСМ) - 7 104,80 руб.; проведение Дня защиты детей (ГСМ, продукты питания, канц.товары, игровой инвентарь) - 57 512,70 руб.; концерт в Доме-интернате (ГСМ) - 1 372,50 руб.; краевой фестиваль "Любо" (ГСМ) - 6 278,36 руб.;  проведение мероприятий ко Дню России (договоры ГПХ) - 25 439,77 руб.; проведение телемоста "Дружная семья - дружная Россия" -  2 805,49 руб.; чествование свадебных юбиляров (цветы) - 1 200,00 руб.; проведение траурной панихиды в с.Яовлевка, с.Новосысоевка , с. Варфоломеевка - 8 344,80 руб.; мероприятие ко Дню молодежи (ГСМ) - 6 171,50 руб.; проведение мероприятий ко Дню семьи, любви и верности (приобретение сувениров, кондитерсих изделий, баннеров, шаров) - 125 171,32 руб.; концертная программа в рамках акции "В выходной всей семьей" (ГСМ) - 1 675,80 руб.; Всероссийская акция "Ночь кино" (афиши, ГСМ) - 8 093,40 руб.; мероприятия к 129-й годовщине с.Новосысоевка (ГСМ, кондитерские издели, призы, оплата "Веселой арены") - 35 014,98 руб.; мероприятия к 79-й годовщине Победы во 2-й мировой войне (ГСМ) - 3 508,00 руб.; концерт в рамках ВЭФ в г.Владивостоке (ГСМ, транспортные расходы) - 57 524,83 руб.; проведение торжественной регистрации новорожденных (цветы, подарочные сертификаты) - 7 800,00 руб.; празднование Дня района (ГСМ, призы и пр.) - 125 223,35 руб.; мероприятия, посвященные Дню сел (ГСМ, призы и пр.) - 89 460,94 руб.; проведение фестиваля "Большой пикник" (с. Бельцово) - 178 528,80 руб.; участие в краевом фестивале "А песня русская жива" с.Чугуевка (ГСМ) - 8 794,85руб.; проведение фестиваля "Светлые родники" (ГСМ, оформление сцены, пироги) - 47 406,23 руб.; мероприятия к 100-летию ОВД, Дню разведчика (цветы, ГСМ)- 14 974,20 руб.; участие в Дальневосточном конкурсе "Танцевальный прибой" г.Владивосток (ГСМ, оргзвнос, проживание) - 43 057,00 руб.; мероприятия ко Дню матери (подарки, цветы, кондитерские изделия) - 31 454,00 руб.; проведение новогодних мероприятия (оформление центральной площади, подарки детям участников СВО детям-инвалидам, фигура "Мишка") - 1 269 346,76 руб.                                                                                                                                                                                                                                                             </t>
    </r>
    <r>
      <rPr>
        <b/>
        <sz val="11"/>
        <rFont val="Times New Roman"/>
        <family val="1"/>
        <charset val="204"/>
      </rPr>
      <t>Обеспечение деятельности МБУ "ЦКС" - 40 344 564,79 руб.:</t>
    </r>
    <r>
      <rPr>
        <sz val="11"/>
        <rFont val="Times New Roman"/>
        <family val="1"/>
        <charset val="204"/>
      </rPr>
      <t xml:space="preserve"> заработная плата и начисление на оплату труда - 22 327 261,04 руб.; коммунальные услуги (теплоэнергия, электроэнергия, водоснабжение, водоотведение) - 4 866 449,80 руб.; обслуживание узла учета тепловой энергии, услуги связи, оплата договоров ГПХ (вахтеры, уборщики, электрик), оплата ЭЦП, услуги  ведения сайта, текущий ремонт кабинетов учреждений культуры, транспортные услуги - 9 314 246,10 руб.; компенсация за несвоевременную выплату заработной платы - 1 406,11 руб.; приобретение материалов,стройматериалов, прочих материалов, ГСМ - 2 623 620,74руб. ; приобретение орг.техники (компьютер, принтеры, мониторы), приобретение уличного детского комплекса - 1 211 581,00 руб.                                                                                                    </t>
    </r>
    <r>
      <rPr>
        <b/>
        <sz val="11"/>
        <rFont val="Times New Roman"/>
        <family val="1"/>
        <charset val="204"/>
      </rPr>
      <t xml:space="preserve">                                                                                                                           Обеспечение деятельности МБУ ДО "ЯДШИ" - 13 185 983,26 руб.: </t>
    </r>
    <r>
      <rPr>
        <sz val="11"/>
        <rFont val="Times New Roman"/>
        <family val="1"/>
        <charset val="204"/>
      </rPr>
      <t xml:space="preserve">заработная плата и начисление на оплату труда - 11 999 385,47 руб.; командировочные расходы - 11 378,00 руб.; коммунальные услуги (теплоэнергия, электроэнергия, вода) - 387 668,40  руб.; обслуживание узла учета тепловой энергии, услуги связи, оплата ЭЦП, услуги за ведение сайта, демонтаж теплосчетчика, медосмотр сотрудников, спец.оценка условий труда, образовательные услуги, транспортные услуги, приобретение печати, текущий ремонт кабинетов, празднование юбилея школы - 479 837,75 руб.; компенсация за несвоевременную выплату  заработной платы - 1 065,44 руб.; приобретение мебели (стулья), телевизора - 162 999,00руб. ; приобретение стройматериалов, продуктов питания и прочих материалов - 143 649,20 руб.                                                                                                                                                                                                    </t>
    </r>
    <r>
      <rPr>
        <b/>
        <sz val="11"/>
        <rFont val="Times New Roman"/>
        <family val="1"/>
        <charset val="204"/>
      </rPr>
      <t>Поощрение волонтеров (добровольцев) в сфере культуры за активную деятельность - 25 000,00 руб.:</t>
    </r>
    <r>
      <rPr>
        <sz val="11"/>
        <rFont val="Times New Roman"/>
        <family val="1"/>
        <charset val="204"/>
      </rPr>
      <t xml:space="preserve"> Вручение грантов главы ЯМО талантливой и активной молодежи в области культуры и искусства (10 чел.) - 25 000,00 руб.                                                                                                                                                                        </t>
    </r>
    <r>
      <rPr>
        <b/>
        <sz val="11"/>
        <rFont val="Times New Roman"/>
        <family val="1"/>
        <charset val="204"/>
      </rPr>
      <t>Капитальный ремонт муниципальных учреждений - 432 000,00 руб.:</t>
    </r>
    <r>
      <rPr>
        <sz val="11"/>
        <rFont val="Times New Roman"/>
        <family val="1"/>
        <charset val="204"/>
      </rPr>
      <t xml:space="preserve"> расходы на оплату за корректировку ПСД "Капитальный ремонт кровли здания Центрального Дома культуры с.Яковлевка - 432 000,00руб.                                                                                                                                                                                                                                          </t>
    </r>
    <r>
      <rPr>
        <b/>
        <sz val="11"/>
        <rFont val="Times New Roman"/>
        <family val="1"/>
        <charset val="204"/>
      </rPr>
      <t>Мероприятия по пожарной безопасности - 203 895,00 руб:</t>
    </r>
    <r>
      <rPr>
        <sz val="11"/>
        <rFont val="Times New Roman"/>
        <family val="1"/>
        <charset val="204"/>
      </rPr>
      <t xml:space="preserve"> приобретение огнетушителей (66 шт) - 84 600,00 руб.; поверка огнетушителей - 9 180,00 руб.; приобретение блока бесперебойного питания - 45 299,00 руб.; приобртение журналов учета огнетушителей, противопожарных знаков, подставок под огнетушители - 17 890,00 руб.; обслуживание пожарной сигнализации - 46 926 ,00 руб.</t>
    </r>
  </si>
  <si>
    <r>
      <rPr>
        <b/>
        <sz val="11"/>
        <rFont val="Times New Roman"/>
        <family val="1"/>
        <charset val="204"/>
      </rPr>
      <t>Организация и проведение информационно-просветительских, спортивных мероприятий, социально значимых акций для населения, в том числе с привлечением волонтеров - 24 978,00 руб.:</t>
    </r>
    <r>
      <rPr>
        <sz val="11"/>
        <rFont val="Times New Roman"/>
        <family val="1"/>
        <charset val="204"/>
      </rPr>
      <t xml:space="preserve"> проведение Международной акции "10000 шагов к жизни", приуроченной к Всемирному Дню здоровья - 10 000,00 руб.; открытый чемпионат Яковлевского МО по настольному теннису среди мужчин и женщин - 14 978,00 руб.                                                                                                                            </t>
    </r>
    <r>
      <rPr>
        <b/>
        <sz val="11"/>
        <rFont val="Times New Roman"/>
        <family val="1"/>
        <charset val="204"/>
      </rPr>
      <t>Мероприятия по организации и контролю реализации Федерального закона от 23.02.2013г. № 15-ФЗ  «Об охране здоровья граждан от воздействия окружающего табачного дыма и последствий потребления табака», соблюдению федеральных и региональных нормативных правовых актов, регламентирующих порядок, в том числе ограничения, реализации спиртосодержащей продукции - 5 000,00 руб.:</t>
    </r>
    <r>
      <rPr>
        <sz val="11"/>
        <rFont val="Times New Roman"/>
        <family val="1"/>
        <charset val="204"/>
      </rPr>
      <t xml:space="preserve"> акция "Здоровье вашей семьи" - 5 000,00 руб.</t>
    </r>
  </si>
  <si>
    <r>
      <rPr>
        <b/>
        <sz val="11"/>
        <rFont val="Times New Roman"/>
        <family val="1"/>
        <charset val="204"/>
      </rPr>
      <t>Капитальный ремонт объектов водоснабжения, водоотведения, теплоснабжения - 6 294 504,31 руб.:</t>
    </r>
    <r>
      <rPr>
        <sz val="11"/>
        <rFont val="Times New Roman"/>
        <family val="1"/>
        <charset val="204"/>
      </rPr>
      <t xml:space="preserve"> Работы по капитальному ремонту трубы централизованного водоотведения с. Яковлевка ул. Центральная,16 - 22 518,08 руб. (ООО "Водоканал-Сервис"); капитальный ремонт системы централизованного водоотведения с. Яковлевка, ул. Советская,46- 252 360,39 руб. (ООО "Водоканал-Сервис"); капитальный ремонт водопроводо с. Яковлевка, ул. Советская-50 лет ВЛКСМ - 91 131,28 руб. (ООО "Водоканал-Сервис"); работы по капитальному ремонту тепловых сетей к жилым домам по ул. Вокзальная с. Минеральное- 1 344 517,91 руб. (ИП Шубабко А.Б.); работы по капитальному ремонту участка канализационного коллектора по ул. 50 лет ВЛКСМ с. Яковлевка (от котельной №2 до ж.д. №29/1)- 1 975 229,15 руб. (ООО "Круг");  выполнение работ по капитальному ремонту участка водопроводной сети прот. 630 м по ул. Красноармейская с. Яковлевка (от ж.д. 16 до 40)-1 881 418,10 руб. (ООО "Водоканал-Сервис"); капитальный ремонт распределительного щита эл/снабжения на скважине с. Новосысоевка-29 884,40 руб. (Котенко И.И.); кап.ремонт срубов водозаборных колонок с.Новосысоевка - 77 714,00 руб. ( Котенко И.И.); капит.ремонт кровли здания водозаборной скважины с. Новосысоевка -  74 724,00 руб. ( Котенко И.И.); капитальный ремонт канализации с.Минеральное - 389 097,00 руб. (ООО "Водоканал-Сервис" ); капитальный ремонт системы водоснабжения с.Минеральное - 155 910,00 руб (ООО "Водоканал-Сервис").                                                                                                                                                                                                                                              </t>
    </r>
    <r>
      <rPr>
        <b/>
        <sz val="11"/>
        <rFont val="Times New Roman"/>
        <family val="1"/>
        <charset val="204"/>
      </rPr>
      <t>Содержание объектов коммунальной инфраструктуры - 7 919 328,68 руб.:</t>
    </r>
    <r>
      <rPr>
        <sz val="11"/>
        <rFont val="Times New Roman"/>
        <family val="1"/>
        <charset val="204"/>
      </rPr>
      <t xml:space="preserve"> Оплата электроэнергии ТП, скважины, модуль очистки воды, очистные - 1 356 109,99 руб. (ПАО "ДЭК" "Дальэнергосбыт"); Эксплуатация и техническое обслуживание модуля очистки воды на ст.Варфоломеевка - 590 132,88 руб. (КГУП "Примтеплоэнерго"); пробы воды -83 422,85 руб. (Центр гигиены и эпидемиологии в ПК); техобслуживание оборудования станции очистки сточно-бытовыхъ вод 120 куб.м/ сутки с. Яковлевка - 150 000,00 рубл. (ООО "Водоканал-Сервис"); видеонаблюдение на очистных 120м3/сутки - 12 399,99 руб. (ПАО Ростелеком);  сварочные работы по устранению аварий на сетях водоснабжения с. Новосысоевка- 20 350,00 рубл. (ИП Марущенко А.А.); услуги гидромолота при устранении порыва на водопроводе с. Яковлевка -60 000,00 руб. (ВОСТОК ООО); услуги спецтехники при устранении аварии на сетях водоснабжения с. Новосысоевка ул. Нагорная - 45 000,00 руб. (ИП Слинченко С.А.); обслуживание водозаборной скважины с. Новосысоевка - 265 727,64 руб. (Котенко И.И.); ремонт водоразборной колонки с. Новосысоевка -12 272,00 руб. (Котенко И.И.); краны на колонки с. Новосысоевка-330,00 руб.; материалы для модуля очистки воды ст. Варфоломеевка (песок, фильтра)- 473 875,00 руб. (ООО Торговый Дом "Аквадом"); клапан на модуль очистки воды ст. Варфоломеевка - 31 920,00 руб. (ООО Торговый Дом "Аквадом"); работы по замене участка водопроводной сети пер. Пекарский с. Яковлевка (д/сад) - 68 961,00 руб. (ООО "Водоканал-Сервис"); работы по замене блока управления на угольной колонне 3672 на модуле  очистки воды ст. Варфоломеевка- 91 000,00 руб. (ООО "Сервис-Групп");  перезагрузка двух колонн обезжелезивания на модуле очистки воды ст. Варфоломеевка- 599 910,0 руб. (ООО "Сервис-Групп"); работы по промывке водозаборной скважины жд. ст. Варфоломеевка ул. Почтовая,50 - 595 800,00 руб. (ИП Гапоненко А.И.); доставка материалов для кап. ремонта сетей теплоснабжения с. Яковлевка-37 362,00 руб. (Ткач Ю.М.); услуги спецтехники при замене глубинного насоса на скважине с. Новосысоевка- 23 920,0 руб. (Федоров А.В.); работы по замене глубинного насоса на водозаборной скважине с. Новосысоевка- 38 870,0 руб. (Котенко И.И.); насосы  глубинные (10 шт.)  - 578 333,00 руб. (ООО Гидро ДВ"); насосы скваженные (2шт.) - 49 970,00 руб. (ИП Азарова); трубы для замены теплосетей с. Яковлевка -170 230,36 руб. (ООО ПРИМПОЛИМЕР); ремонт питьевого шахтного колодца с. Достоевка ул. Овражная - 99 151,00 руб. (Бабенко А.А.) ; ремонт питьевого шахтного колодца ж.д. ст. Варфоломеевка ул. Авиаторская,39 - 101 250,50 руб. (Бабенко А.А.); ремонт питьевого шахтного колодца с. Варфоломеевка ул. Набережная- 110 175,00 руб.; (Бабенко А.А.); ремонт питьевого шахтного колодца с. Покровка ул. Центральная-Молодежная - 130 000,00 руб. (Бабенко А.А.); ремонт питьевого шахтного колодца с. Лазаревка ул. Центральная - 88 166,00 руб. (Бабенко А.А.); ремонт питьевого шахтного колодца с. Варфоломеевка, ул. Набережная,34 - 101 166,00 руб. (Бабенко А.А.); ремонт питьевого шахтного колодца с. Новосысоевка ул. Восточная,31 - 116 863,50 руб. (БабенкоА.А.); ремонт питьевого шахтного колодца ст. Варфоломеевка ул. Школьная - 233 051,00 руб. (Бабенко А.А.); услуги спецтехники при проведении ремонта питьевого шахтного колодца- 13 500,00 руб. (ИП Марущенко А.А.); технологическое присоединение энергопринимающих устройств Новосысоевка ж.д. ст. Сысоевка ул. Шоссейная 47 (стр-во водовода)- 134 100,94 руб. (АО "Оборонэнерго");   разработка схемы теплоснабжения Яковлевского муниципального округа - 200 000,00 руб. (ИП Крылов И.В.); приобретение дизельного генератора на модуль очистки воды ст. Варфоломеевка - 589 000,00 руб. (КРОН ООО); доставка ревервного дизельного генератора - 52 299,00 руб. (Ткач Ю.М.); ремонт питьевого шахтного колодца с.Достоевка ул.Центральная, 10 - 81 250,00 руб. (Бабенко А.А.); монтаж эл/проводки в здании водоносной станции №1 жд.ст.Сысоевка - 17 940,00 руб. (Дегтярь С.А.); монтаж эл/проводки и автоматов в павильоне скважины с.Новосысоевка - 14 950,00 руб. (Дегтярь С.А.); услуги спецтехники при устранении аварии на сетях водоснабжения с Нос-ка - 24 500,00 руб. (ИП Марущенко); приобретение Материалы (метаполл, кран) - 9 064,00 руб. (ИП Науменко); приобретение материалов на скважину с.Н-ка, колонки Н-ка - 9 550,00 руб. (ИП Науменко); сварочные работы по устранению аварии на сетях водоснабжения с.Новосысоевка - 22 425,00 руб. (Котенко И.И.); текущий ремонт кровли здания водоносной станции №1 жд.ст.Сысоевка - 8 970,00 руб. (Котенко И.И); установка генераторная бензиновая СКАТ УГБ-11500 - 371 690,00 руб. (ООО КРОН); приобретение фитинга, втулка - 19 420,00 руб. (ООО "Аскольд-Сервис"); работы по устранению аварии на сетях водоснабжения с.Новосысоевка - 14 950,00 руб. (Федоров А.В.).                                                                                                                                                                                   </t>
    </r>
    <r>
      <rPr>
        <b/>
        <sz val="11"/>
        <rFont val="Times New Roman"/>
        <family val="1"/>
        <charset val="204"/>
      </rPr>
      <t>Проектирование и строительство объектов коммунальной инфраструктуры - 8 754 135,40 руб.:</t>
    </r>
    <r>
      <rPr>
        <sz val="11"/>
        <rFont val="Times New Roman"/>
        <family val="1"/>
        <charset val="204"/>
      </rPr>
      <t xml:space="preserve"> Выполнение работ по строительсьтву водовода системы водоснабжения Новосысоевского с.п.  (авторский надзор за строительством) -180 000,00 руб (ООО "ГеоСфера);  выполнение работ по объекту: "Поиски и оценка подземных вод для обеспечения водоснабжения территории ст. Варфоломеевка Яковлевского муниципального округа Приморского края (участок Варфоломеевка)"- 6 113 095,00 руб.(ООО "Водоканал-Сервис"); корректировка (разработка) разделов проектной документации "Строительство водовода централизованной системы водоснабжения Новосысоевского сельского поселения - 461 350,00 руб. (ООО "ГеоСфера"); выполнение работ по монтажу сетчатого панельного 3D ограждения водонасосной станции ж.д. ст. Сысоевка, расположенной в пределах земельного участка - 1 007 863,57 руб. (ГУД КАР ООО); пуско-наладочные работы автоматического э/оборудования в здании ВНС-2 водовода централизованной системы водоснабжения Новосысоевсвкого сп - 402 954,69 руб. (ИП Калячкин Е.В.); корреткировка(разработка) разделов проектной документации жд.ст Новосысоевка - 190 000,00 руб. (ООО "ГеоСфера"); доп.работы при строительстве централизованной системы водоснабжения Новосысоевского сп(жд.ст.Сысоева, Н-сысоевка) - 50 000,00 руб. (ООО КРУГ); поставка и монтаж автоматич.оборудования, устанавливаемого в здании ВНС-2 по проекту "Строительсвто водовода централиз системы водоснабжения Новосыс.сп - 348 872,14 руб. (ООО КРУГ).                                                                                                                                                                                                                            </t>
    </r>
    <r>
      <rPr>
        <b/>
        <sz val="11"/>
        <rFont val="Times New Roman"/>
        <family val="1"/>
        <charset val="204"/>
      </rPr>
      <t xml:space="preserve">Строительствоо и реконструкция (модернизация) объектов питьевого водоснабжения (объекты муниципальной собственности) - 5 574 311,00 руб: </t>
    </r>
    <r>
      <rPr>
        <sz val="11"/>
        <rFont val="Times New Roman"/>
        <family val="1"/>
        <charset val="204"/>
      </rPr>
      <t>Выполнение работ по строительству водовода централизованной системы водоснабжения Новосысоевского сельского поселения (ж.д. ст. Сысоевка, с. Новосысоевка) -5 574 311,00 руб.(ООО "КРУГ").</t>
    </r>
  </si>
  <si>
    <t>Мероприятие по развитию сельского хозяйства - 30 000,00 руб.: проведено совещание по итогам работы предприятий агропромышленного комплекса Яковлевского муниципального округа, наградили грамотами и подарочными сертификатами 15 работников - 30 000,00 руб.</t>
  </si>
  <si>
    <t>Обеспечение функционирования мелиоративных систем Яковлевского муниципального округа</t>
  </si>
  <si>
    <r>
      <rPr>
        <b/>
        <sz val="11"/>
        <rFont val="Times New Roman"/>
        <family val="1"/>
        <charset val="204"/>
      </rPr>
      <t xml:space="preserve">Формирование положительного образа предпринимателя, популяризация роли предпринимательства - 20 000,00 руб.: </t>
    </r>
    <r>
      <rPr>
        <sz val="11"/>
        <rFont val="Times New Roman"/>
        <family val="1"/>
        <charset val="204"/>
      </rPr>
      <t xml:space="preserve">награждение победителей конкурса на лучшее новогоднее оформление помещений торговли (подарочные сертификаты ДНС) - 20 000,00 руб.                                                                                                                                                                                         </t>
    </r>
    <r>
      <rPr>
        <b/>
        <sz val="11"/>
        <rFont val="Times New Roman"/>
        <family val="1"/>
        <charset val="204"/>
      </rPr>
      <t>Финансовая поддержка субъектам социального предпринимательства - 100 000,00 руб.:</t>
    </r>
    <r>
      <rPr>
        <sz val="11"/>
        <rFont val="Times New Roman"/>
        <family val="1"/>
        <charset val="204"/>
      </rPr>
      <t xml:space="preserve"> оказаана поддержка социальному предпринимателю на возмещенние части затрат на производство (закупка гербицидов) - 100 000,00 руб.</t>
    </r>
  </si>
  <si>
    <t>Расходы на руководство и управление в сфере установленных функций (на содержание муниципальных служащих Администрации ЯМО) - 96 878 449,47 руб.</t>
  </si>
  <si>
    <t xml:space="preserve">Кассовые расходы: оплата труда - 13 415 904,83 руб.; начисления на ОТ - 4 040 370,55 руб.; суточные - 80 000,00 руб.; ФОТ диспетчеры - 6 209 620,18 руб.; увеличение стоимости материальных запасов - 4 721 234,55 руб. (в т.ч. Зап.части - 295 536,00 руб., ГСМ - 2 308 627,04 руб.); услуги связи - 1 578 998,07 руб.; коммунальные услуги - 3 969 176,15 руб.; услуги по содержанию имущества - 3 859 027,28 руб.; страхование авто - 105 161,70 руб.; прочие услуги - 2 983 014,98 руб.; транспортные услуги - 12 160,00 руб.; прочие платежи - 266 521,37 руб.; увеличение стоимости ОС - 1 250 217,00 руб. </t>
  </si>
  <si>
    <t>НДС и транспорт - 109 317,00 руб.,  земельный налог - 17 077,00 руб., техосмтр - 19 300,00 руб., страховая премия - 5 602,01 руб., изготовление отчетов об оценке рыночной стоимости имущества - 365 000 руб.(имущество находящееся в Программе приватизации на 2024 год,  оценка стоимости арендной платы за помещение по адресу:с. Яковлевка ул.Советская  45, пер. Почтовый 5 и пер. Почтовый 1, Красноармейская 7),   15 000,00 руб. - информационно-вычислительные услуги по вопросу среденй величины рыночной стоимости 1 кв.м; 10,80 руб. - арендная плата по договору аренды с "Приморавтотранс",  278 000,00 руб. -  подготовка тех.планов зданий и сооружений. в том числе и в отношении бесхозяйных обьектов,  421 000,00 руб. - проведение кадастровых работ на территории Яковлевского муниципального округа в отношении земельных участков</t>
  </si>
  <si>
    <t>Подготовка технического задания на внесение изменений в части корректировки границы населенного пункта села Старосысоевка - 60 000,00 руб., внесение  изменений в части корректировки границы населенного пункта села Старосысоевка -  598 000,00 руб., работы по сопровождению процедуры согласования проекта генерального плана Яковлевского муниципального округа - 376 000,00 руб., разработка прроектной документации на лесной участок площадью 542997 м2, лесной участок площадью 2277241 м2 - 141 000,00 руб., кадастровые работы в отношении земель Лесного Фонда - 75 000,00 руб., корректировка изменений в ГП Новосысоевского СП ЯМО - 93 790,00 руб., кадастровые работы в отношении увеличения границ с. Старосысоевка - 5000,00 руб., разработка генерального плана ЯМО применительно к населенному пункту - 243 000,00 руб.</t>
  </si>
  <si>
    <t>Проведение кадастровых работ в отношении земельных участков, выделяемых в счет невостребованных земельных долей из земель сельхозназначения - 240 691,01 руб.</t>
  </si>
  <si>
    <r>
      <rPr>
        <b/>
        <sz val="11"/>
        <rFont val="Times New Roman"/>
        <family val="1"/>
        <charset val="204"/>
      </rPr>
      <t>Проведение работ по межеванию, паспортизации и постановке на кадастровый учет земельного участка, мелиоративных систем и отдельно стоящих гидротехнических сооружений  - 513 000,00 руб.:</t>
    </r>
    <r>
      <rPr>
        <sz val="11"/>
        <rFont val="Times New Roman"/>
        <family val="1"/>
        <charset val="204"/>
      </rPr>
      <t xml:space="preserve"> выполнение комплекса кадастровых и иных работ в обьеме, предусмотренном по межеванию, паспортизации и постановке на кадастровый учет мелиоративной системы в с. Андреевка - 513 000,00 руб.</t>
    </r>
  </si>
  <si>
    <t>Приобретение нежилого помещения и земельного участка в муниципальную собственность - 3 551 000,00 руб.</t>
  </si>
  <si>
    <t>Оплата обучения гражданина, заключившего договор о целевом обучении с Администрацией Яквлевского муниципального округа, обучающегося в образовательной организации высшего образования, с обязательством последующего прохождения муниципальной службы в Администрации Яквлевского муниципального округа - 343 562,56 руб.</t>
  </si>
  <si>
    <r>
      <rPr>
        <b/>
        <sz val="11"/>
        <color indexed="8"/>
        <rFont val="Times New Roman"/>
        <family val="1"/>
        <charset val="204"/>
      </rPr>
      <t>Проведение работ, связанных с обследованием автомобильных трасс в части их покрытия подвижной радиотелефонной связью - 150 320,28 руб.:</t>
    </r>
    <r>
      <rPr>
        <sz val="11"/>
        <color indexed="8"/>
        <rFont val="Times New Roman"/>
        <family val="1"/>
        <charset val="204"/>
      </rPr>
      <t xml:space="preserve"> Оплата услуг по проведению работ,связанных с обследоваанием автомобильных трасс в части их покрытия подвижной радиотелефонной связью (ФГУП "ГРЧЦ") - 150 320,28 руб.                                                                                      </t>
    </r>
    <r>
      <rPr>
        <b/>
        <sz val="11"/>
        <color indexed="8"/>
        <rFont val="Times New Roman"/>
        <family val="1"/>
        <charset val="204"/>
      </rPr>
      <t xml:space="preserve">Создание условий для обеспечения услугами связи малочисленных и труднодоступных населенных пунктов - 13 333 333,33 руб.: </t>
    </r>
    <r>
      <rPr>
        <sz val="11"/>
        <color indexed="8"/>
        <rFont val="Times New Roman"/>
        <family val="1"/>
        <charset val="204"/>
      </rPr>
      <t>обеспечение услугами связи малочисленных и труднодоступных населенных пунктов Приморского края (с.Андреевка) (ПАО "МегаФон") - 13 333 333,33 руб.</t>
    </r>
  </si>
  <si>
    <t>"Развитие малого и среднего предпринимательства в Яковлевском муниципальном округе" на 2024-2030 годы</t>
  </si>
  <si>
    <t>"Повышение эффективности управления муниципальными финансами в Яковлевском муниципальном округе" на 2024-2030 годы</t>
  </si>
  <si>
    <r>
      <rPr>
        <b/>
        <sz val="11"/>
        <rFont val="Times New Roman"/>
        <family val="1"/>
        <charset val="204"/>
      </rPr>
      <t>Организация и проведение информационно-просветительских, спортивных мероприятий, социально значимых акций для населения, в том числе с привлечением волонтеров - 24 978,00 руб.:</t>
    </r>
    <r>
      <rPr>
        <sz val="11"/>
        <rFont val="Times New Roman"/>
        <family val="1"/>
        <charset val="204"/>
      </rPr>
      <t xml:space="preserve"> проведение Международной акции "10000 шагов к жизни", приуроченной к Всемирному Дню здоровья - 10 000,00 руб.; открытый чемпионат Яковлевского МО по настольному теннису среди мужчин и женщин - 14 978,00 руб.                                                                                                                                                                                                       </t>
    </r>
    <r>
      <rPr>
        <b/>
        <sz val="11"/>
        <rFont val="Times New Roman"/>
        <family val="1"/>
        <charset val="204"/>
      </rPr>
      <t>Мероприятия по организации и контролю реализации Федерального закона от 23.02.2013г. № 15-ФЗ  «Об охране здоровья граждан от воздействия окружающего табачного дыма и последствий потребления табака», соблюдению федеральных и региональных нормативных правовых актов, регламентирующих порядок, в том числе ограничения, реализации спиртосодержащей продукции - 5 000,00 руб.:</t>
    </r>
    <r>
      <rPr>
        <sz val="11"/>
        <rFont val="Times New Roman"/>
        <family val="1"/>
        <charset val="204"/>
      </rPr>
      <t xml:space="preserve"> акция "Здоровье вашей семьи" - 5 000,00 руб.</t>
    </r>
  </si>
  <si>
    <r>
      <rPr>
        <b/>
        <sz val="11"/>
        <color indexed="8"/>
        <rFont val="Times New Roman"/>
        <family val="1"/>
        <charset val="204"/>
      </rPr>
      <t xml:space="preserve">Организация работы «Поезда здоровья» на территории Яковлевского муниципального округа - 193 185,04 руб.: </t>
    </r>
    <r>
      <rPr>
        <sz val="11"/>
        <color indexed="8"/>
        <rFont val="Times New Roman"/>
        <family val="1"/>
        <charset val="204"/>
      </rPr>
      <t xml:space="preserve">Расходы на организацию работы специалистов выездной мобильной медицинской бригады в Яковлевском МО «Поезд здоровья» (ГСМ, услуги гостиницы, организация комплексного питания) - 193 185,04 руб.                                                                                                    </t>
    </r>
    <r>
      <rPr>
        <b/>
        <sz val="11"/>
        <color indexed="8"/>
        <rFont val="Times New Roman"/>
        <family val="1"/>
        <charset val="204"/>
      </rPr>
      <t>Проведение массовых мероприятий и акций, направленных на информирование населения по вопросам здорового образа жизни, профилактике хронических неинфекционных заболеваний, в том числе с учетом Международных и Всемирных дат - 10 000,00 руб.:</t>
    </r>
    <r>
      <rPr>
        <sz val="11"/>
        <color indexed="8"/>
        <rFont val="Times New Roman"/>
        <family val="1"/>
        <charset val="204"/>
      </rPr>
      <t xml:space="preserve"> расходы на проведение акции "10000 шагов к жизни", приуроченной к Всемирному дню сердца и Всероссийскому дню ходьбы - 10 000,00 руб.                                                                                                                                                                                           </t>
    </r>
    <r>
      <rPr>
        <b/>
        <sz val="11"/>
        <color indexed="8"/>
        <rFont val="Times New Roman"/>
        <family val="1"/>
        <charset val="204"/>
      </rPr>
      <t>Тиражирование и распространение печатной продукции (плакаты, памятки, листовки, буклеты) для населения по вопросам формирования здорового образа жизни, в том числе здорового питания и физической активности - 17 642,00 руб.:</t>
    </r>
    <r>
      <rPr>
        <sz val="11"/>
        <color indexed="8"/>
        <rFont val="Times New Roman"/>
        <family val="1"/>
        <charset val="204"/>
      </rPr>
      <t xml:space="preserve"> расходы на изготовление печатной продукции - 17 642,00 руб.</t>
    </r>
  </si>
  <si>
    <r>
      <rPr>
        <b/>
        <sz val="11"/>
        <rFont val="Times New Roman"/>
        <family val="1"/>
        <charset val="204"/>
      </rPr>
      <t>За счет средств местного бюджета - 25 602 265,13 руб. :                                                                                                                                                                                                                                                                                                            Расходы на обеспечение  деятельности (оказание услуг, выполнение работ) муниципальных учреждений (местный бюджет) - 24 565 326,19 руб.</t>
    </r>
    <r>
      <rPr>
        <sz val="11"/>
        <rFont val="Times New Roman"/>
        <family val="1"/>
        <charset val="204"/>
      </rPr>
      <t xml:space="preserve">:  выплаты по з/платы работникам учреждений - 12 636 078,19 руб.; возмещение расходов на приобретение билетов - 17 924,00 руб.; содержание дошкольных учреждений - 10 979 693,35 руб.  (в том числе:  услуги связи (ПАО "Ростелеком") - 251 528,02 руб.;  приобретение, доставка 2 котла КВр (ИП Колтунов) - 121 482,59 руб.; оплата коммунальных услуг - 5 264 045,94 руб. ( ООО «Водоканал Сервис» - оказание услуг по откачке и вывозу сточных вод из накопительной емкости, водоснабжение, водоотведение; КГУП "Примтеплоэнерго" - отопление; ПАО "Дальэнергосбыт" - электроэнергия) ; услуги по содержанию имущества - 1 201 387,12 руб. (КГУП "Приморский экологический оператор"- бращение с твердыми коммунальными отходами, ИП Шевкопляс - обслуживание узла тепловой энергии, ООО "СЭС" - акарицидная обработка территории, дератизация, дизинфекция помещений, ГПХ - установка ворот, ремонт ограждения, свар работы по ремонту отопит котла, Уссурийский филиал ФБУЗ "Центр гигиены и эпидемиологии в Приморском крае " -  проф.гигиеническая подготовка сотрудников Детских образовательных учрежд., санитарно-бактериологические иследования, ИП Дубина -  приобретение оконных конструкций,установка); прочие услуги - 2 290 462,26 руб. (ГПХ - обкос травы, опил веток, услуги по охране, монтаж котлов, ремонтно-сварочные работы, ремонт ограждения, услуги разнорабочего, ИП Иванов - подписка на комплект поддержки программных продуктов 1С, КГБУЗ "Арсеньевская ГБ" - медицинский осмотр, ФБУЗ "Центр гигены и эпидемиологии" - санитарно бактериалогические исследования пищ.продуктов, санитарно хим.исслед.дезин.средств);  прочие расходы - 19 048,16 руб. (оплата штрафов, госпошлин, исполнительные листы); увеличение стоимости материальных запасов - 1 831 049,01 руб. (ООО "ГосТоргСервис" - приобретение угля, ООО ЭТС -  приобретение угля, ВЛ ООО Комфорт мебель - приобретение термометров, ИП Науменко - приобретение стройматериалов, светильник светодиодный, ИП Иванов - приобретение стройматериалов, ИП Люберцева - приобретение кружек, тарелок, ВИТА ООО- приобретение гигрометра, приобретение средств дезинфицирующих, ООО ЛДК "Валькирия"- приобретение товаров, бытовой химии, ВЯТКОМПЛЕКТ ООО- приобретение конфорки, а/о -  возмещение расходов на приобретение букетов, АО "ПОЛИЦЕНТР"- приобретение бланочной продукции (бланк А5, А4/2, ИП Епихин - приобретение берет повара,фартук ); увеличение стоимости основных средств -  931 248,00 руб. (ИП Люберцева - приобретение миксера,  приобретение доски для теста, приобретение утюга, плита электрическая, холодильная витрина, ИП Колтунов - приобретение 2 котла КВр, ИП Иванов - приобретение емкость под септик, ИП Науменко О.А. - приобретение вентилятора, водонагреватели, насоса , ИП Дубовая И.И. - приобретение стиральнрой машины)                                                                                                                                                                                                                                                                                       </t>
    </r>
    <r>
      <rPr>
        <b/>
        <sz val="11"/>
        <rFont val="Times New Roman"/>
        <family val="1"/>
        <charset val="204"/>
      </rPr>
      <t xml:space="preserve">Обеспечение бесплатным питание детей, осваивающих обязательные программы дошкольного образования: детей сирот и детей, оставшихся без попичения родителей; детей-инвалидов, детей с туберкулезной интоксикацией; детей из семей , имеющих трех и более несовершеннолетних детей, а также детей, в возрасте до двадцати двух лет,обучающихся по очной форме обучения в образовательных организациях - 716 212,78 руб.  </t>
    </r>
    <r>
      <rPr>
        <sz val="11"/>
        <rFont val="Times New Roman"/>
        <family val="1"/>
        <charset val="204"/>
      </rPr>
      <t xml:space="preserve">                                                                                                                                  </t>
    </r>
    <r>
      <rPr>
        <b/>
        <sz val="11"/>
        <rFont val="Times New Roman"/>
        <family val="1"/>
        <charset val="204"/>
      </rPr>
      <t>Мероприятия по пожарной безопасности - 320 726,16 руб.:</t>
    </r>
    <r>
      <rPr>
        <sz val="11"/>
        <rFont val="Times New Roman"/>
        <family val="1"/>
        <charset val="204"/>
      </rPr>
      <t xml:space="preserve">  техническое обслуж. системы автомат. пожарной сигнализации (ООО "Приморавтоматика") -  188 141,16 руб.; огнезащитная  обработка деревянныйх конструкций  (ЭКСПЕРТ ООО) - 90 385,00 руб., проверка огнетушителя - 23 400,00 руб.;  обучение мерам пожарной безопасности (КРАЕВОЙ ЦЕНТР ОХРАНЫ ТРУДА АНОО ДПО) - 2 500,00 руб.; приобретение фильтрующ универс самоспасатель (ЭКСПЕРТ ООО) - 4 100,00 руб., приобретение аккумуляторов (ООО "Приморавтоматика) - 12 200,00 руб.                                                                                                                                                                                                                                                                                             </t>
    </r>
    <r>
      <rPr>
        <b/>
        <sz val="11"/>
        <rFont val="Times New Roman"/>
        <family val="1"/>
        <charset val="204"/>
      </rPr>
      <t>За счет средств краевого бюджета - 32 235 164,00 руб. :</t>
    </r>
    <r>
      <rPr>
        <sz val="11"/>
        <rFont val="Times New Roman"/>
        <family val="1"/>
        <charset val="204"/>
      </rPr>
      <t xml:space="preserve">                                                                                                                                                                                                                                                                          </t>
    </r>
    <r>
      <rPr>
        <b/>
        <sz val="11"/>
        <rFont val="Times New Roman"/>
        <family val="1"/>
        <charset val="204"/>
      </rPr>
      <t xml:space="preserve">Субсидии бюджетным учреждениям на </t>
    </r>
    <r>
      <rPr>
        <sz val="11"/>
        <rFont val="Times New Roman"/>
        <family val="1"/>
        <charset val="204"/>
      </rPr>
      <t>ф</t>
    </r>
    <r>
      <rPr>
        <b/>
        <sz val="11"/>
        <rFont val="Times New Roman"/>
        <family val="1"/>
        <charset val="204"/>
      </rPr>
      <t xml:space="preserve">инансовое обеспечение - 43 621 305,30 руб.: </t>
    </r>
    <r>
      <rPr>
        <sz val="11"/>
        <rFont val="Times New Roman"/>
        <family val="1"/>
        <charset val="204"/>
      </rPr>
      <t xml:space="preserve">выплаты по з/плате работникам учреждений - 43 389 683,30 руб.; бумага офисная, канцтовары (ИП Петров) - 180 000,00 руб.; оплата образ. услуг педагог доп. образования (ООО "Региональный центр повышения квалификации") - 10 000,00 руб.; лицензия на право использования программного обеспечения (ООО "Интэрсо") - 9 000,00 руб.; приобретение текстиля (ООО "Объединенная текстильная компания - Арсеньев") - 32 622,00 руб.                                                                                                                                                                                                                                                                              </t>
    </r>
    <r>
      <rPr>
        <b/>
        <sz val="11"/>
        <rFont val="Times New Roman"/>
        <family val="1"/>
        <charset val="204"/>
      </rPr>
      <t xml:space="preserve">Субсидии бюджетным учреждениям на иные цели - 661 914,70 руб.: </t>
    </r>
    <r>
      <rPr>
        <sz val="11"/>
        <rFont val="Times New Roman"/>
        <family val="1"/>
        <charset val="204"/>
      </rPr>
      <t xml:space="preserve">ИП Люберцева - приобретение стенки детской, приобретение игрового оборудования, диван детский,обуч игры, ООО "Современная Школа" - приобретение интерактивной доски,напольная стойка,ноутбук, ООО Торговый дом "ТЫ иЯ" - приоб песочница,световой стол, ООО "Трудовик" - приобр детского оборудования, ИП Бурдин - приобретение детского оборудования,  ИЗДАТЕЛЬСТВО ПРОСВЕЩЕНИЕ АО - приобретение учебного, методического материала; ИП Черняк приобретение ноутбук.                                                                                                                                                                                                                                                                                                                                                                                                                                                                                                                                                                                                                              </t>
    </r>
  </si>
  <si>
    <r>
      <rPr>
        <b/>
        <u/>
        <sz val="11"/>
        <rFont val="Times New Roman"/>
        <family val="1"/>
        <charset val="204"/>
      </rPr>
      <t>За счет средств краевого бюджета - 229 566 699,60 руб.:</t>
    </r>
    <r>
      <rPr>
        <b/>
        <sz val="11"/>
        <rFont val="Times New Roman"/>
        <family val="1"/>
        <charset val="204"/>
      </rPr>
      <t xml:space="preserve"> </t>
    </r>
    <r>
      <rPr>
        <sz val="11"/>
        <rFont val="Times New Roman"/>
        <family val="1"/>
        <charset val="204"/>
      </rPr>
      <t xml:space="preserve">                                                                                                                                                                                             </t>
    </r>
    <r>
      <rPr>
        <b/>
        <sz val="11"/>
        <rFont val="Times New Roman"/>
        <family val="1"/>
        <charset val="204"/>
      </rPr>
      <t>Реализация дошкольного, общего и дополнительного образования в муниципальных общеобразовательных учреждениях - 172 036 666,02 руб.:</t>
    </r>
    <r>
      <rPr>
        <sz val="11"/>
        <rFont val="Times New Roman"/>
        <family val="1"/>
        <charset val="204"/>
      </rPr>
      <t xml:space="preserve"> выплаты по заработной платы педагогам -  169 490 838,93 руб.; услуги связи  (ПАО "Ростелеком") - 103 240,92 руб.; прочие услуги -  1 490 824,27 руб. (а/о - повышение квалификации, ГПХ - услуги по ЕГЭ, приобретение программы антивирус, командировочнык расходы, ООО "Спецоператор"- установка и настройка средств защиты информации ); увеличение стоимости материальных запасов -  951 761,90 руб. (ИП Байрол -приобретение тонера, КРИТ ООО - оказание консультационных услуг, ОАО "Киржачская типография"- приобретение бланков аттестатов, изготовление и поставка продукции; ООО "НАУЧНО-ТЕХНИЧЕСКИЙ ЦЕНТР "АРМ-РЕГИСТР"- изготовление медалий, приобретение медалей, ИП Кулагин - приобретение таблички, ИП Цапурда- приобретение блокнот,ручка, ИП Черняк - приобретение канцелярских товаров, ООО "Русское слово - учебник" - приобретение рабочих тетрадей, метод. рекомендации, ИП Байрол М.А. - системный блок, штатив; ИП Гордеева - стенды ; ИП Люберцева М.С - стулья, столы, швейный инвентарь); увеличение стоимости основных средств - 49  353 269,98  руб. (ИП Кулагин - приобретение настенных знаков, спутникового навигатора,  ИП Цапурда - приобретение стенда, ИП Люберцева -  приобретение мебели, доски для мела и маркера,солнцезащитных жалюзей  кухонное оборудование;  спортивный  инвентар; сковорода СЭЧ; встраиваемый шкаф, вытяжной шкаф; ткацкий станок, швейный инвентарь, ИП Байрол - приобретение ноутбука, мыши,МФУ, ИП Черняк - приобретение ноутбуков; ИП Белых - приобретение комплекта оборудования для ОГЭ,ГИА по химии, ООО "Современная Школа"- приобретение интерактивной панели,нарольный моб стойки; встраиваемый компьютер, ИП Ивакин - приобретение солнцезащитных жалюзей, УЧЕБНАЯ МЕБЕЛЬ ООО - приобретение тумб,стеллажей, ЗАО "ЛИТ" - бланк аттестатов,                                                                                                                                                                                                 </t>
    </r>
    <r>
      <rPr>
        <b/>
        <sz val="11"/>
        <rFont val="Times New Roman"/>
        <family val="1"/>
        <charset val="204"/>
      </rPr>
      <t/>
    </r>
  </si>
  <si>
    <r>
      <t xml:space="preserve">ИП Якушенко Г.А. - раздвижная доска, ООО "Русское слово - учебник" - ученические тетради,  ООО Кругозор - программа "Я принимаю вызов", АО Издательство - просвещение - приобретение учебников, чудо прописи; ИП Гордеева - стенды,  ИП Байрол М.А. - системный блок, штатив, ноутбуки, ИП Белых В.С. - мебель, ИП Кирпика В,А, ООО "Комфорт мебель В.Л. - кондиционер, ИП Семин А.А. - интерактивная трибуна, ООО "Комфорт мебель ВЛ" - кухонная мебель, ИП Черняк И.П. - приобретение орг.техники, ИП Белых В.С. - спорт инвентарь, ООО "Мед Профи" - приобретение мед. тренажеров).                                                                                                                                                                                    </t>
    </r>
    <r>
      <rPr>
        <b/>
        <sz val="11"/>
        <rFont val="Times New Roman"/>
        <family val="1"/>
        <charset val="204"/>
      </rPr>
      <t xml:space="preserve">Расходы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- 6 676 763,60 руб.: </t>
    </r>
    <r>
      <rPr>
        <sz val="11"/>
        <rFont val="Times New Roman"/>
        <family val="1"/>
        <charset val="204"/>
      </rPr>
      <t xml:space="preserve">бесплатное питание детей обучающихся в муниципальных общеобразовательных организациях ПК.                                                                                                                                                             </t>
    </r>
    <r>
      <rPr>
        <b/>
        <sz val="11"/>
        <rFont val="Times New Roman"/>
        <family val="1"/>
        <charset val="204"/>
      </rPr>
      <t>Реализация проектов  инициативного бюджетирования  по направлению " Молодежный бюджет"</t>
    </r>
    <r>
      <rPr>
        <sz val="11"/>
        <rFont val="Times New Roman"/>
        <family val="1"/>
        <charset val="204"/>
      </rPr>
      <t xml:space="preserve">- 1 500 000,00 руб.                                                                                                                                      </t>
    </r>
    <r>
      <rPr>
        <b/>
        <u/>
        <sz val="11"/>
        <rFont val="Times New Roman"/>
        <family val="1"/>
        <charset val="204"/>
      </rPr>
      <t>За счёт средств федерального бюджета - 32 899 359,83 руб.:</t>
    </r>
    <r>
      <rPr>
        <u/>
        <sz val="11"/>
        <rFont val="Times New Roman"/>
        <family val="1"/>
        <charset val="204"/>
      </rPr>
      <t xml:space="preserve">         </t>
    </r>
    <r>
      <rPr>
        <sz val="11"/>
        <rFont val="Times New Roman"/>
        <family val="1"/>
        <charset val="204"/>
      </rPr>
      <t xml:space="preserve">                                                                                                                                                                                                                                     </t>
    </r>
    <r>
      <rPr>
        <b/>
        <sz val="11"/>
        <rFont val="Times New Roman"/>
        <family val="1"/>
        <charset val="204"/>
      </rPr>
      <t>Обеспечение горячим питанием  обучающихся, получающих начальное общее образование в государственных и муниципальных общеобразовательных организациях</t>
    </r>
    <r>
      <rPr>
        <sz val="11"/>
        <rFont val="Times New Roman"/>
        <family val="1"/>
        <charset val="204"/>
      </rPr>
      <t xml:space="preserve">   -   9 205 500,00 руб.                                                                                                                                                                                                                                                                                                                                                                                     </t>
    </r>
    <r>
      <rPr>
        <b/>
        <sz val="11"/>
        <rFont val="Times New Roman"/>
        <family val="1"/>
        <charset val="204"/>
      </rPr>
      <t xml:space="preserve">Ежемесячное денежное вознаграждение за классное руководство педагогическим работникам </t>
    </r>
    <r>
      <rPr>
        <sz val="11"/>
        <rFont val="Times New Roman"/>
        <family val="1"/>
        <charset val="204"/>
      </rPr>
      <t xml:space="preserve"> - 18 509 400,00  руб.                                                                                                                                                                                                   </t>
    </r>
    <r>
      <rPr>
        <b/>
        <sz val="11"/>
        <rFont val="Times New Roman"/>
        <family val="1"/>
        <charset val="204"/>
      </rPr>
      <t xml:space="preserve">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t>
    </r>
    <r>
      <rPr>
        <sz val="11"/>
        <rFont val="Times New Roman"/>
        <family val="1"/>
        <charset val="204"/>
      </rPr>
      <t xml:space="preserve">-  156 240,00 руб.                                                                                                                                                                                                                                                                                                                                                                                          </t>
    </r>
    <r>
      <rPr>
        <b/>
        <sz val="11"/>
        <rFont val="Times New Roman"/>
        <family val="1"/>
        <charset val="204"/>
      </rPr>
      <t xml:space="preserve">Проведение мероприятий по обеспечению деятельности советников директора </t>
    </r>
    <r>
      <rPr>
        <sz val="11"/>
        <rFont val="Times New Roman"/>
        <family val="1"/>
        <charset val="204"/>
      </rPr>
      <t xml:space="preserve">-  949 451,05 руб.                                                                                                                                                                                                                                                                                            </t>
    </r>
    <r>
      <rPr>
        <b/>
        <sz val="11"/>
        <rFont val="Times New Roman"/>
        <family val="1"/>
        <charset val="204"/>
      </rPr>
      <t>Обновление материально технической базы для организации учебно - исследовательской, научно- практической, творческой деятельности, занятий физической культурой и спортом в образовательных организациях -  4 078 768,78 руб.:</t>
    </r>
    <r>
      <rPr>
        <sz val="11"/>
        <rFont val="Times New Roman"/>
        <family val="1"/>
        <charset val="204"/>
      </rPr>
      <t xml:space="preserve"> МБОУ "СОШ с. Яковлевка" работы по капитальному ремонту спортзала (ООО ПСС). </t>
    </r>
  </si>
  <si>
    <r>
      <rPr>
        <b/>
        <u/>
        <sz val="11"/>
        <color indexed="8"/>
        <rFont val="Times New Roman"/>
        <family val="1"/>
        <charset val="204"/>
      </rPr>
      <t>За счет средств местного бюджета - 28 242 973,97 рублей:</t>
    </r>
    <r>
      <rPr>
        <sz val="11"/>
        <color indexed="8"/>
        <rFont val="Times New Roman"/>
        <family val="1"/>
        <charset val="204"/>
      </rPr>
      <t xml:space="preserve">                                                                                                                                                                                                                        </t>
    </r>
    <r>
      <rPr>
        <b/>
        <sz val="11"/>
        <color indexed="8"/>
        <rFont val="Times New Roman"/>
        <family val="1"/>
        <charset val="204"/>
      </rPr>
      <t>Расходы на обеспечение  деятельности (оказание услуг, выполнение работ) муниципальных учреждений - 236 650 064,83 руб.:</t>
    </r>
    <r>
      <rPr>
        <sz val="11"/>
        <color indexed="8"/>
        <rFont val="Times New Roman"/>
        <family val="1"/>
        <charset val="204"/>
      </rPr>
      <t xml:space="preserve"> выплаты по з/платы работникам учреждения - </t>
    </r>
    <r>
      <rPr>
        <b/>
        <sz val="11"/>
        <color indexed="8"/>
        <rFont val="Times New Roman"/>
        <family val="1"/>
        <charset val="204"/>
      </rPr>
      <t>15 708 276,71 руб.</t>
    </r>
    <r>
      <rPr>
        <sz val="11"/>
        <color indexed="8"/>
        <rFont val="Times New Roman"/>
        <family val="1"/>
        <charset val="204"/>
      </rPr>
      <t xml:space="preserve">; прочие услуги (а/о возмещение расходов на проживание) - </t>
    </r>
    <r>
      <rPr>
        <b/>
        <sz val="11"/>
        <color indexed="8"/>
        <rFont val="Times New Roman"/>
        <family val="1"/>
        <charset val="204"/>
      </rPr>
      <t>13 500,00 руб</t>
    </r>
    <r>
      <rPr>
        <sz val="11"/>
        <color indexed="8"/>
        <rFont val="Times New Roman"/>
        <family val="1"/>
        <charset val="204"/>
      </rPr>
      <t xml:space="preserve">.;  расходы на содержание  учреждений дополнительного образования – </t>
    </r>
    <r>
      <rPr>
        <b/>
        <sz val="11"/>
        <color indexed="8"/>
        <rFont val="Times New Roman"/>
        <family val="1"/>
        <charset val="204"/>
      </rPr>
      <t xml:space="preserve">7 928 288,12 руб. </t>
    </r>
    <r>
      <rPr>
        <sz val="11"/>
        <color indexed="8"/>
        <rFont val="Times New Roman"/>
        <family val="1"/>
        <charset val="204"/>
      </rPr>
      <t>(услуги связи (ПАО "Ростелеком") -  79 670,75 руб.; транспортные услуги (доставка воды ИП Мажуга); оплата коммунальных услуг - 1 321 101,35 руб. (ПАО "ДЭК Дальэнергосбыт" - эл.энергия; ООО "Водоканал - Сервис" - водоотведение, водоснабжение; );  арендная плата (ИП Сорвенков -аренда оборудования (антенна)) - 61 000,00 руб.; услуги по содержанию имущества - 761 512,38 руб. (ООО "ДАЛЬНЕВОСТОЧНЫЙ АВТОЦЕНТР" - ремонт и техническое обслуживание а/м, ИП Шевкопляс - обслуживание узла учета тепловой энергии, СЭС ООО - дератизация помещений,акарицидная обработка; АО "Дальневосточная распределительная сетевая компания"- технол присоединение объекта"Пункт проката коньков",  ИП Пикалов-Услуги технического осмотра транспортного средства, ИП Туртыгин- ремонт блока управления автомобиля, КГУП "Приморский экологический оператор"- Оказание услуг по обращению с твердыми коммунальными отходами; ИП Овчинников-  заправка картриджа; НАВИЛАЙН ООО - Монтаж Глонасс; ИП Шевкопляс И.А. - поверка манометров; услуги связи по передаче данных по тарифному плану - "Эра - Телематика" - ГЛОНАСС АО; ГПХ - обслуживание здания);  прочие услуги - 4 250 848,49 руб. (ГПХ - сторожа, покос травы; Минфин Приморского края (КГБУЗ "Арсеньевская ГБ")-предрейсовый мед. осмотр водителей,услуга медработника; ИП Иванов- подписка на комплект поддержки программных продуктов 1С; ПАО СК "Росгосстрах" -  страховая премия по догов. ЗЗДТП, страховая премия ОСАГО; ИП Шатунов - установка кондиционера; ООО НАВИЛАЙН - информационная услуга; ремонт здания; тех.обслуживание здания  - ООО Проектная среда); прочие расходы - 29 614,58 руб. (оплата штрафов госпошлины  по исполнительным листам, пени);  увеличение стоимости материальных запасов - 1 379 540,57 руб. ( АО " ННК-Приморнефтепродукт"- приобретение ГСМ, ООО "ГосТоргСервис"- приобретение угля, ИП Одинцов - фильтр,тяга рулевая, приобретение запчастей, приобретение фонарь налобный,масло моторное;  ИП Иванов - электрод,черенок,бита, кабель,пластина, приобретение материалов ,круг отрезной, замок врезной, колосник чугунный; материалы для ремонта ; ИП Петров - приобретение канцтоваров, ИП Шипова - приобретение парофин,мазь,скребок; а/о - приобретение распылителя,приобретение краска,эмаль, аварийных знаков, кисть, щетка, печать, приобретение автолампа; ИП Цапурда - приобретение вкладыш полиэтиленовый,скотч,бумага; канц.товары; ИП Байрол М.А. - приобретение тоннера; ООО АДК "Валькирия" - приобретение бытовой химии; Иванова И.В. - покос травы; ООО "Мир Упаковки" - приобретение стаканов</t>
    </r>
    <r>
      <rPr>
        <sz val="11"/>
        <rFont val="Times New Roman"/>
        <family val="1"/>
        <charset val="204"/>
      </rPr>
      <t xml:space="preserve">,тарелок).                                                                                                                                                                                      </t>
    </r>
    <r>
      <rPr>
        <b/>
        <sz val="11"/>
        <rFont val="Times New Roman"/>
        <family val="1"/>
        <charset val="204"/>
      </rPr>
      <t xml:space="preserve">Субсидии бюджетным учреждениям на иные цели - 486 872,55 руб.: </t>
    </r>
    <r>
      <rPr>
        <sz val="11"/>
        <rFont val="Times New Roman"/>
        <family val="1"/>
        <charset val="204"/>
      </rPr>
      <t>увеличение стоимости основных средств ( ИП Иванов-приобретение шуруповерта, приобретение конвекторов, приобретение водонагревателя,суш для рук, приобретение бойлера; ИП Цапурда - приобретение стенд информационный; ИП Шатунов - приобретение сплит-система(кондиционер);  НАВИЛАЙН ООО- приобретение спутникового навигатора;  И.И. Дубовая И.И. - приобретение термот)</t>
    </r>
    <r>
      <rPr>
        <sz val="11"/>
        <color indexed="8"/>
        <rFont val="Times New Roman"/>
        <family val="1"/>
        <charset val="204"/>
      </rPr>
      <t xml:space="preserve">; Государственная    экспертиза проектной документации в части проверки сметной стоимости по капитальному ремонту здания  МБУ ДО "ДООСЦ" с.Яковлевка (ПРИМГОСЭКСПЕРТИЗА КГАУ).                                                                                                                                                                                                                                                                                                                                                            </t>
    </r>
    <r>
      <rPr>
        <b/>
        <sz val="11"/>
        <color indexed="8"/>
        <rFont val="Times New Roman"/>
        <family val="1"/>
        <charset val="204"/>
      </rPr>
      <t>Субсидии бюджетным учреждениям на иные цели (МБЗСУО ОД "Юность") - 1 392 378,64 руб.</t>
    </r>
    <r>
      <rPr>
        <sz val="11"/>
        <color indexed="8"/>
        <rFont val="Times New Roman"/>
        <family val="1"/>
        <charset val="204"/>
      </rPr>
      <t xml:space="preserve">: заработная плата работников учреждения - 1 369 974,57 руб.; услуги связи - 11 750,40 руб. (ПАО "Ростелеком") ; прочие услуги - 8 004,00 руб.(ИП Иванов  - подписка на комплект поддержки программных продуктов 1С);  увеличение стоимости материальных запасов - 2 024,00 руб. ( а/о - приобретение печати); прочие расходы - 625,67 руб. (оплата штрафов госпошлины  по исполнительным листам, пени).                                                                                                                                                                                                                                                                                                                                                                                        </t>
    </r>
    <r>
      <rPr>
        <b/>
        <sz val="11"/>
        <color indexed="8"/>
        <rFont val="Times New Roman"/>
        <family val="1"/>
        <charset val="204"/>
      </rPr>
      <t xml:space="preserve">Финансовое обеспечение муниципального задания в рамках исполнения муниципального соц. заказа - 525 555,57 руб. </t>
    </r>
    <r>
      <rPr>
        <sz val="11"/>
        <color indexed="8"/>
        <rFont val="Times New Roman"/>
        <family val="1"/>
        <charset val="204"/>
      </rPr>
      <t xml:space="preserve">(перечисление заработной платы (персонифицированного учета).                                                                                                                                                                                                                                                                                                                                                    </t>
    </r>
    <r>
      <rPr>
        <b/>
        <sz val="11"/>
        <color indexed="8"/>
        <rFont val="Times New Roman"/>
        <family val="1"/>
        <charset val="204"/>
      </rPr>
      <t>Мероприятия по пожарной безопасности - 100 441,44 руб.</t>
    </r>
    <r>
      <rPr>
        <sz val="11"/>
        <color indexed="8"/>
        <rFont val="Times New Roman"/>
        <family val="1"/>
        <charset val="204"/>
      </rPr>
      <t xml:space="preserve">: услуги по содержанию имущества - 46 441,44 руб.( ООО "Приморавтоматика" - техническое обслуж. системы автомат. пожарной сигнализации);  услуги по содержанию имущества - 54 000,00 руб. (ПРОТИВОПОЖАРНОЕ ОБЩЕСТВО ООО)                                                                            </t>
    </r>
    <r>
      <rPr>
        <b/>
        <sz val="11"/>
        <color indexed="8"/>
        <rFont val="Times New Roman"/>
        <family val="1"/>
        <charset val="204"/>
      </rPr>
      <t>Организация и обеспечение отдыха и оздоровления детей и подростков - 5 190 400,94 руб.:</t>
    </r>
    <r>
      <rPr>
        <sz val="11"/>
        <color indexed="8"/>
        <rFont val="Times New Roman"/>
        <family val="1"/>
        <charset val="204"/>
      </rPr>
      <t xml:space="preserve"> создание условий для отдыха, оздоровления, занятости детей и подростков </t>
    </r>
    <r>
      <rPr>
        <b/>
        <sz val="11"/>
        <color indexed="8"/>
        <rFont val="Times New Roman"/>
        <family val="1"/>
        <charset val="204"/>
      </rPr>
      <t>(местный бюджет) - 2 087 660,94 руб.;</t>
    </r>
    <r>
      <rPr>
        <sz val="11"/>
        <color indexed="8"/>
        <rFont val="Times New Roman"/>
        <family val="1"/>
        <charset val="204"/>
      </rPr>
      <t xml:space="preserve"> организация и обеспечение оздоровления и отдыха детей Приморского края в каникулярное время </t>
    </r>
    <r>
      <rPr>
        <b/>
        <sz val="11"/>
        <color indexed="8"/>
        <rFont val="Times New Roman"/>
        <family val="1"/>
        <charset val="204"/>
      </rPr>
      <t>(краевой бюджет) - 3 102 740,00 руб.</t>
    </r>
    <r>
      <rPr>
        <sz val="11"/>
        <color indexed="8"/>
        <rFont val="Times New Roman"/>
        <family val="1"/>
        <charset val="204"/>
      </rPr>
      <t xml:space="preserve">                           </t>
    </r>
  </si>
  <si>
    <r>
      <rPr>
        <b/>
        <u/>
        <sz val="11"/>
        <rFont val="Times New Roman"/>
        <family val="1"/>
        <charset val="204"/>
      </rPr>
      <t>За счет средств местного бюджета - 80 610 840,95 руб.</t>
    </r>
    <r>
      <rPr>
        <u/>
        <sz val="11"/>
        <rFont val="Times New Roman"/>
        <family val="1"/>
        <charset val="204"/>
      </rPr>
      <t xml:space="preserve"> : </t>
    </r>
    <r>
      <rPr>
        <sz val="11"/>
        <rFont val="Times New Roman"/>
        <family val="1"/>
        <charset val="204"/>
      </rPr>
      <t xml:space="preserve">                                                                                                                                                                                               </t>
    </r>
    <r>
      <rPr>
        <b/>
        <sz val="11"/>
        <rFont val="Times New Roman"/>
        <family val="1"/>
        <charset val="204"/>
      </rPr>
      <t>Расходы на обеспечение  деятельности (оказание услуг, выполнение работ) муниципальных учреждений (местный бюджет) - 78 805 790,45 руб.</t>
    </r>
    <r>
      <rPr>
        <sz val="11"/>
        <rFont val="Times New Roman"/>
        <family val="1"/>
        <charset val="204"/>
      </rPr>
      <t xml:space="preserve">: выплаты по з/платы работникам учреждений - 35 622 931,17 руб.; командировочные расходы - 173 625,00 руб.;  на содержание общеобразовательных учреждений - 43 009 234,28 руб. (Услуги связи - 145 984,30 руб.; транспортные услуги - 214 802,99 руб.;  оплата коммунальных услуг - 16 893 104,50 руб. (ООО «Водоканал Сервис»;  ООО "Варфоломеевская УК" - водоснабжение, водоотведение; ООО «Водоканал» - откачка септика;услуги по откачке и вввозу сточных вод "ООО "Водоканал - Сервис"  КГУП «Примтеплоэнерго», ФГБУ ЦЖКУ – отопление; ПАО «Дальэнергосбыт» - эл.энергия, ФГБУ "ЦЖКУ" Минобороны России -неготивное воздействие на работу централ.систем.водоотведения); арендная плата (ГПХ аренда гаража) - 76 625,00 руб.;  услуги по содержанию имущества -  9 758 294,04 руб. (КГУП "Приморский экологический оператор" - обращение с твердыми коммунальными отходами, ИП Шевкопляс - обслуживание узла учета тепловой энергии, поверка приборов учета тепл энергии, ФБУЗ "Центр гигиены и эпидемиологии в Приморском крае" - санитарно-бактериологические исследования (воды,пищевых продуктов),исследование смывов, ООО "АВТОСПЕКТР" - технический осмотр транспортного средства, ГПХ -ремонт автобуса, ремонт ворот гаража, ремонт перегородки, сварочные работы, усадка столбов, ремонт ворот, мостика, замена электропроводки, ремонт печей, замена розеток, покос травы; ООО "СЭС" -дератизация помещений, а/о - Возмещение расходов на техосмотр автобуса,снятие колес, анализ воды, диагностика ходовой части; ИП Хлебный - ремонт и техническое обслуживание авто; ООО "Водоканал" - установка прибора учета воды;  ИП Артамонов - выполнение работ по замене дверей, замена деревянных  окон; ИП Хальченко - Замена подшипника; НАВИЛАЙН ООО - монтаж Глонасс; услуги связи по передаче данных по тарифному плану "Эра - Телематика" - ГЛОНАСС АО; ИП Шевкопляс И.А. - поверка манометров; ИП Шевкопляс И.А. - ремонт системы отопления; ИП Тартычный В.В. - выполнение работ по ремонту туалета ; ООО "Мои финансы" - замена оконных блоков; Ремонт кабинета МБОУ СОШ №2 с. Новосысоевка ЯМО - Шахабов З.Ш.; ремонт гигиенической комнаты МБОУ СОШ №1 с. Варфоломеевка - ИП Демин И.Ю.; ремонт кабинетов - ИП Галактионов М.А.; ремонт и техобслуживание транспорта - ИП Хлебный М.А.);  прочие услуги - 5 118 703,79 руб.  (ГПХ - сметная документация, обследование  детей, предрейсовый осмотр водителей,сторожа, смета по рем спорт зала, Казначейство России (ФНС России)- единый налоговый платеж из оплаты по дог.ГПХ, УФК по Приморскому краю (ОСФР по Приморскому краю)- страх.взносы на соц страх от несч.случаев на произв.и проф.заб.,  сторожа (КГБУЗ "Арсеньевская ГБ" ); медицинский осмотр водителей, а/о- Возмещение расходов на проживание, сдача проф. гигиенической подготовки, Возмещение расходов на организационный сбор, ПАО СК "Росгосстрах"- страховая премия по договору ОСАГО, страховая премия по договорам ЗЗДТП , Уссурийский филиал ФБУЗ "Центр гигиены и эпидемиологии в Приморском крае " - проведение лабороторных исслед(производ контроль), ЧОУ ДПО "Дальневосточный региональный центр охраны труда" - прохождение обучения , ИП Иванов - подписка на комплект поддержки программных продуктов 1С, Приморское отделение № 8635 "Сбербанка России" - предрейсовый осмотр водителей, сторожа; ИП Тартычный В.В. - установка дверей и окон; ИП Артамонов А.В.; ИП Тартычный В.В.  - замена деревянных оконных блоков;  установка пластиковой двери ИП Тортычный В.В.;  замена оконных блоков - ООО "Мои финансы" ; ИП Тартычный В.В. - установка раздаточного раздвижного окна); прочие расходы - 160 023,70 руб. (оплата штрафов госпошлины  по исполнительным листам, пени);  увеличение стоимости материальных запасов - 10 641 695,96 руб. (АО " ННК-Приморнефтепродукт" - приобретение ГСМ, ИП Одинцов - приобретение смазки тотачи,приобретение аккумулятора, ремень приводной, трамблем ПАЗ;  ООО "ГосТоргСервис"- приобретение угля, а/о - приобретение ГСМ,приобретение шланга, запчастей для автобуса, дверного замка, сместителя, подводка гибкая, приобретение цементно-песочной смеси, приобретение материалов для ремонта водяных радиаторов, приобретение тройник,кран, приобретение Фарма -хлор, запчастей для автобуса, приобретение печати и штампа, Возмещение расходов на запчасти автобуса, возмещение расходов на приобретение сертификатов, букетов, папка, коврик, ИП Науменко - приобретение  наконечников, кабеля   магистральный фильтр, приобретение ёрш туалетный, светильников светодиодных, панель светодиодная, валика,кисти;антигрибок; ООО "ЧУГУЕВСКИЙ АГРОСНАБ" - приобретение автошин; ИП Цапурда - приобретение печати, штампа,  часов; ИП Гасымов - приобретение посуды, ИП Гаврилова -  приобретение кружка эмалированная 100шт.,приобретение продуктов питания,салфеток, бум стаканы, туал бумага, ИП Курика - приобретение мусорного ведра, ИП Иванов - приобретение железа оцинкованного,краски,валика,  гипсокартон, саморезы,автошин, известь,цемент; МЕГАТРЕЙД ООО - приобретение сиденья для унитаза; ИП Епихин - приобретение фартуков, колпаков, мед костюмов, костюм Легион, сарафана, передника, ООО "Приморавтоматика" - приобретение аккумулятора; ИП Куклин - приобретение автошин; ООО ЛДК "Валькирия" - приобретение бытовой химии; РЕСТО ВЛАДИВОСТОК ООО - приобретение посуды).                                                                                                                                                                                                                                                          </t>
    </r>
    <r>
      <rPr>
        <b/>
        <sz val="11"/>
        <rFont val="Times New Roman"/>
        <family val="1"/>
        <charset val="204"/>
      </rPr>
      <t xml:space="preserve">Субсидии бюджетным учреждениям на иные цели - 1 805 050,50 руб.: </t>
    </r>
    <r>
      <rPr>
        <sz val="11"/>
        <rFont val="Times New Roman"/>
        <family val="1"/>
        <charset val="204"/>
      </rPr>
      <t xml:space="preserve">увеличение стоимости основных средств ( КГАУ "Государственная  экспертиза проектной документации" - проведение гос экспертизы проектной документации кап. ремонт ограждения, ИП Байрол - приобретение камеры, ИП Науменко - приобретение водосточника, бензинового тримера ИП Иванов - приобретение насоса скважинного, РЕСТО ВЛАДИВОСТОК ООО - приобретение вилка,миска,кастрюля, ИП Шевкопляс - приобретение узла учета тепл энерг, а/о - приобретение кондиционера, НАВИЛАЙН ООО - приобретение спутникового навигатора, КГАУ "Государственная  экспертиза проектной документации" - проведение гос. экс-зы проект док-ции кап рем ограждения; шкаф архивный - ИП Люберцева М.С.; ИП Иванов  А.В. - триммер- бензиновый (на косилку); водонагреватель - ИП Иванов).                                                                                                                                                                                                                                                       </t>
    </r>
    <r>
      <rPr>
        <b/>
        <sz val="11"/>
        <rFont val="Times New Roman"/>
        <family val="1"/>
        <charset val="204"/>
      </rPr>
      <t>Обеспечение дополнительным бесплатным питанием детей из семей граждан, призванных на военную службу по мобилизации в Вооруженные Силы Российской Федерации, обучающихся в общеобразовательных организациях в период учебного процесса (местный бюджет) - 1 091 211,40 руб.</t>
    </r>
    <r>
      <rPr>
        <sz val="11"/>
        <rFont val="Times New Roman"/>
        <family val="1"/>
        <charset val="204"/>
      </rPr>
      <t xml:space="preserve">                                                                                                                                                                                              </t>
    </r>
    <r>
      <rPr>
        <b/>
        <sz val="11"/>
        <rFont val="Times New Roman"/>
        <family val="1"/>
        <charset val="204"/>
      </rPr>
      <t xml:space="preserve">Реализация проектов  инициативного бюджетирования  по направлению " Молодежный бюджет"(софинансирование местный бюджет) - 147 717,76 руб.  </t>
    </r>
    <r>
      <rPr>
        <sz val="11"/>
        <rFont val="Times New Roman"/>
        <family val="1"/>
        <charset val="204"/>
      </rPr>
      <t xml:space="preserve">                                                                                </t>
    </r>
    <r>
      <rPr>
        <b/>
        <sz val="11"/>
        <rFont val="Times New Roman"/>
        <family val="1"/>
        <charset val="204"/>
      </rPr>
      <t xml:space="preserve">Обновление материально технической базы для организации учебно - исследовательской, научно- практической, творческой деятельности, занятий физической культурой и спортом в образовательных организациях (софинансирование местный бюджет) - 41 199,69 руб.: </t>
    </r>
    <r>
      <rPr>
        <sz val="11"/>
        <rFont val="Times New Roman"/>
        <family val="1"/>
        <charset val="204"/>
      </rPr>
      <t xml:space="preserve">МБОУ "СОШ с. Яковлевка" работы по капитальному ремонту спортзала (ООО ПСС).          </t>
    </r>
    <r>
      <rPr>
        <b/>
        <sz val="11"/>
        <rFont val="Times New Roman"/>
        <family val="1"/>
        <charset val="204"/>
      </rPr>
      <t xml:space="preserve">                                                                                                                            </t>
    </r>
    <r>
      <rPr>
        <sz val="11"/>
        <rFont val="Times New Roman"/>
        <family val="1"/>
        <charset val="204"/>
      </rPr>
      <t xml:space="preserve">                                                                                                                                        </t>
    </r>
    <r>
      <rPr>
        <b/>
        <sz val="11"/>
        <rFont val="Times New Roman"/>
        <family val="1"/>
        <charset val="204"/>
      </rPr>
      <t>Мероприятия по пожарной безопасности (местный бюджет) - 3 460 792,64 руб.:</t>
    </r>
    <r>
      <rPr>
        <sz val="11"/>
        <rFont val="Times New Roman"/>
        <family val="1"/>
        <charset val="204"/>
      </rPr>
      <t xml:space="preserve"> услуги по содержанию имущества - 611 171,64 руб. (ООО "Приморавтоматика" - техническое обслуж. системы автомат пожарной сигнализации, ремонтные работы пожарной сигнализации); приобретение и монтаж входной противопож двери (ИП Тартычный) - 184 460,00 руб.; контроль качества (ЭКСПЕРТ ООО) - 9 000,00 руб.; проверка огнетушителей - 74 730,00 руб.; выполнение работ по огнезащитной обработке - 71 500,00 руб.; оплата за обучение по спец. оценке условий труджа (повыгение квалификации) (ЧОУ ДПО "Дальневосточный региональный центр охраны труда") - 10 000,00 руб.; приобретение знаков (ЭКСПЕРТ ООО) - 54 240,00 руб.; приобретение огнетушителей (ЭКСПЕРТ ООО) - 27 300,00 руб.; выполнение работ по капремонту системы пожарной сигнализации и системы оповещения (ИП Черняк С.Л.) - 2 418 391,00 руб.                                                                                                                                                                                                                                                                                                                                                                                                                                                                                                                                                                                                                                                                                                                                                                                                                                                                                                                                                                                                                                                                                                                                                                                                                                                                                                                                                                                                                                                                                                                                                                                                                                                                                                                                                                                                                                                                                                                                                                                                                                                                                                                                                                                                                                                                                                                                                                                                                                                                                                                                                                                                               </t>
    </r>
  </si>
  <si>
    <r>
      <rPr>
        <b/>
        <sz val="11"/>
        <rFont val="Times New Roman"/>
        <family val="1"/>
        <charset val="204"/>
      </rPr>
      <t>Организация и проведение социально-значимых культуррно-массовых мероприятий МБУ "ЦКС" - 2 984 381,81 руб.:</t>
    </r>
    <r>
      <rPr>
        <sz val="11"/>
        <rFont val="Times New Roman"/>
        <family val="1"/>
        <charset val="204"/>
      </rPr>
      <t xml:space="preserve"> расходы на проведение новогодних мероприятий приобретение (ГСМ для подвоза участников, услуги автовышки, демонтаж новогодней елки и горки) - 51 737,60 руб.; расходы на проведение православного праздника "Крещение Господне" (ГСМ, продукты питания, одноразовая посуда, обустройство купели, дежурство мед.работника) - 47 691,66 руб.; расходы на проведение Открытия Года семьи в Приморском крае (художественное оформление зала, чествование семей, продукты питания) - 15 301,00 руб.; расходы на участие нв фестиваль-конкурсе "Афганский ветер" (ГСМ, орг.взнос) - 3 536,50 руб.; расходы на проведение муниципального  фестиваля "Солдатская песня" (ГСМ) - 10 369,54 руб.; расходы на проведение праздника 8 марта (приобретение цветов) - 15 900,00руб.; расходы на участие в краевом конкурсе-фестивале народного творчества "Хранители наследия России" (ГСМ, орг.взнос) - 11 819,68 руб.; расходы на поездку серебряных волонтеров на концертную программу (ГСМ) - 1 357,50 руб.; организация и проведение патриотических мероприятий, посвященных Дню защитника Отечества (приобретние цветов, ГСМ, кондитерских изделий) - 36 563,58 руб.; расходы на участие в Дальневосточном кокурсе вокалистов "Голоса Приморья" (ГСМ, проживание, орг.взнос) - 21 528,20 руб.; расходы на проведение праздничных мероприятий к 8 марта ( баннеры) - 33 310,00 руб.;  расходы на проведение народного гуляния "Масленица" (ГСМ, ткань, изготовление и распечатка баннеров, кондитерские изделия, хоз.товары) - 64 799,77 руб.; подготовка и проведение мероприятий ко Дню Победы ВОВ (пошив костюмов, ГСМ, аренда музыкального оборудования,баннеры, приобретение линолеума на сцену, художественное оформление, оплата договора "Веселая арена", организация работы системы "Вечный огонь", продукты питания) - 400 280,50 руб.; организация проведение конкурса "Волшебная радуга" (дипломы, афиши, эмблемы, ГСМ) - 48 975,00 руб.; расходы на проведение фестиваля "Мы вместе!" (ГСМ, цветы, оргаизация питания участников фестиваля) - 13 161,95 руб.; проведение патриотической акции "Эскорт памяти" (ГСМ, аккамуляторы для генератора) - 44 784,95руб.; проведение отчетного концерта Народных ансамлей "Народная песня", "Ивушка" ( ГСМ) - 7 104,80 руб.; проведение Дня защиты детей (ГСМ, продукты питания, канц.товары, игровой инвентарь) - 57 512,70 руб.; концерт в Доме-интернате (ГСМ) - 1 372,50 руб.; краевой фестиваль "Любо" (ГСМ) - 6 278,36 руб.;  проведение мероприятий ко Дню России (договоры ГПХ) - 25 439,77 руб.; проведение телемоста "Дружная семья - дружная Россия" -  2 805,49 руб.; чествование свадебных юбиляров (цветы) - 1 200,00 руб.; проведение траурной панихиды в с.Яовлевка, с.Новосысоевка , с. Варфоломеевка - 8 344,80 руб.; мероприятие ко Дню молодежи (ГСМ) - 6 171,50 руб.; проведение мероприятий ко Дню семьи, любви и верности (приобретение сувениров, кондитерсих изделий, баннеров, шаров) - 125 171,32 руб.; концертная программа в рамках акции "В выходной всей семьей" (ГСМ) - 1 675,80 руб.; Всероссийская акция "Ночь кино" (афиши, ГСМ) - 8 093,40 руб.; мероприятия к 129-й годовщине с.Новосысоевка (ГСМ, кондитерские издели, призы, оплата "Веселой арены") - 35 014,98 руб.; мероприятия к 79-й годовщине Победы во 2-й мировой войне (ГСМ) - 3 508,00 руб.; концерт в рамках ВЭФ в г.Владивостоке (ГСМ, транспортные расходы) - 57 524,83 руб.; проведение торжественной регистрации новорожденных (цветы, подарочные сертификаты) - 7 800,00 руб.; празднование Дня района (ГСМ, призы и пр.) - 125 223,35 руб.; мероприятия, посвященные Дню сел (ГСМ, призы и пр.) - 89 460,94 руб.; проведение фестиваля "Большой пикник" (с. Бельцово) - 178 528,80 руб.; участие в краевом фестивале "А песня русская жива" с.Чугуевка (ГСМ) - 8 794,85руб.; проведение фестиваля "Светлые родники" (ГСМ, оформление сцены, пироги) - 47 406,23 руб.; мероприятия к 100-летию ОВД, Дню разведчика (цветы, ГСМ)- 14 974,20 руб.; участие в Дальневосточном конкурсе "Танцевальный прибой" г.Владивосток (ГСМ, оргзвнос, проживание) - 43 057,00 руб.; мероприятия ко Дню матери (подарки, цветы, кондитерские изделия) - 31 454,00 руб.; проведение новогодних мероприятия (оформление центральной площади, подарки детям участников СВО детям-инвалидам, фигура "Мишка") - 1 269 346,76 руб.                                                                                                                                                                                                                                                             </t>
    </r>
    <r>
      <rPr>
        <b/>
        <sz val="11"/>
        <rFont val="Times New Roman"/>
        <family val="1"/>
        <charset val="204"/>
      </rPr>
      <t>Обеспечение деятельности МБУ "ЦКС" - 40 344 564,79 руб.:</t>
    </r>
    <r>
      <rPr>
        <sz val="11"/>
        <rFont val="Times New Roman"/>
        <family val="1"/>
        <charset val="204"/>
      </rPr>
      <t xml:space="preserve"> заработная плата и начисление на оплату труда - 22 327 261,04 руб.; коммунальные услуги (теплоэнергия, электроэнергия, водоснабжение, водоотведение) - 4 866 449,80 руб.; обслуживание узла учета тепловой энергии, услуги связи, оплата договоров ГПХ (вахтеры, уборщики, электрик), оплата ЭЦП, услуги  ведения сайта, текущий ремонт кабинетов учреждений культуры, транспортные услуги - 9 314 246,10 руб.; компенсация за несвоевременную выплату заработной платы - 1 406,11 руб.; приобретение материалов,стройматериалов, прочих материалов, ГСМ - 2 623 620,74руб. ; приобретение орг.техники (компьютер, принтеры, мониторы), приобретение уличного детского комплекса - 1 211 581,00 руб.                                                                                                    </t>
    </r>
    <r>
      <rPr>
        <b/>
        <sz val="11"/>
        <rFont val="Times New Roman"/>
        <family val="1"/>
        <charset val="204"/>
      </rPr>
      <t xml:space="preserve">                                                                                                                           Обеспечение деятельности МБУ ДО "ЯДШИ" - 13 185 983,26 руб.: </t>
    </r>
    <r>
      <rPr>
        <sz val="11"/>
        <rFont val="Times New Roman"/>
        <family val="1"/>
        <charset val="204"/>
      </rPr>
      <t xml:space="preserve">заработная плата и начисление на оплату труда - 11 999 385,47 руб.; командировочные расходы - 11 378,00 руб.; коммунальные услуги (теплоэнергия, электроэнергия, вода) - 387 668,40  руб.; обслуживание узла учета тепловой энергии, услуги связи, оплата ЭЦП, услуги за ведение сайта, демонтаж теплосчетчика, медосмотр сотрудников, спец.оценка условий труда, образовательные услуги, транспортные услуги, приобретение печати, текущий ремонт кабинетов, празднование юбилея школы - 479 837,75 руб.; компенсация за несвоевременную выплату  заработной платы - 1 065,44 руб.; приобретение мебели (стулья), телевизора - 162 999,00руб. ; приобретение стройматериалов, продуктов питания и прочих материалов - 143 649,20 руб.                                                                                                                                                                                                    </t>
    </r>
    <r>
      <rPr>
        <b/>
        <sz val="11"/>
        <rFont val="Times New Roman"/>
        <family val="1"/>
        <charset val="204"/>
      </rPr>
      <t>Поощрение волонтеров (добровольцев) в сфере культуры за активную деятельность - 25 000,00 руб.:</t>
    </r>
    <r>
      <rPr>
        <sz val="11"/>
        <rFont val="Times New Roman"/>
        <family val="1"/>
        <charset val="204"/>
      </rPr>
      <t xml:space="preserve"> Вручение грантов главы ЯМО талантливой и активной молодежи в области культуры и искусства (10 чел.) - 25 000,00 руб.                                                                                                                                                                                                                                                                              </t>
    </r>
    <r>
      <rPr>
        <b/>
        <sz val="11"/>
        <rFont val="Times New Roman"/>
        <family val="1"/>
        <charset val="204"/>
      </rPr>
      <t>Капитальный ремонт муниципальных учреждений - 432 000,00 руб.:</t>
    </r>
    <r>
      <rPr>
        <sz val="11"/>
        <rFont val="Times New Roman"/>
        <family val="1"/>
        <charset val="204"/>
      </rPr>
      <t xml:space="preserve"> расходы на оплату за корректировку ПСД "Капитальный ремонт кровли здания Центрального Дома культуры с.Яковлевка - 432 000,00руб.                                                                                                                                                                                                                                                                                                                                                                                                                                                      </t>
    </r>
    <r>
      <rPr>
        <b/>
        <sz val="11"/>
        <rFont val="Times New Roman"/>
        <family val="1"/>
        <charset val="204"/>
      </rPr>
      <t>Мероприятия по пожарной безопасности - 203 895,00 руб:</t>
    </r>
    <r>
      <rPr>
        <sz val="11"/>
        <rFont val="Times New Roman"/>
        <family val="1"/>
        <charset val="204"/>
      </rPr>
      <t xml:space="preserve"> приобретение огнетушителей (66 шт) - 84 600,00 руб.; поверка огнетушителей - 9 180,00 руб.; приобретение блока бесперебойного питания - 45 299,00 руб.; приобртение журналов учета огнетушителей, противопожарных знаков, подставок под огнетушители - 17 890,00 руб.; обслуживание пожарной сигнализации - 46 926 ,00 руб.</t>
    </r>
  </si>
  <si>
    <r>
      <rPr>
        <b/>
        <sz val="11"/>
        <rFont val="Times New Roman"/>
        <family val="1"/>
        <charset val="204"/>
      </rPr>
      <t>Обеспечение деятельности библиотек (МКУ "ЦБС") - 17 878 901,27 руб.:</t>
    </r>
    <r>
      <rPr>
        <sz val="11"/>
        <rFont val="Times New Roman"/>
        <family val="1"/>
        <charset val="204"/>
      </rPr>
      <t xml:space="preserve">                                                                                                                                                                                                                                                                                                                                                                                                                                                          </t>
    </r>
    <r>
      <rPr>
        <u/>
        <sz val="11"/>
        <rFont val="Times New Roman"/>
        <family val="1"/>
        <charset val="204"/>
      </rPr>
      <t xml:space="preserve">Расходы на обеспечение деятельности (оказание услуг, выполнение работ) МКУ "ЦБС" - 17 252 173,40 руб.: </t>
    </r>
    <r>
      <rPr>
        <sz val="11"/>
        <rFont val="Times New Roman"/>
        <family val="1"/>
        <charset val="204"/>
      </rPr>
      <t xml:space="preserve">заработная плата и начисления на оплату труда - 12 671 745,63 руб.;  командировочные расходы - 17 802,60 руб.; коммунальные услуги, услуги связи - 1 071 761,86 руб.; работы по содержанию имущества, прочие работы (ведение сайта), оплата договоров ГПХ, установка окон, образовательные услуги, текущий ремонт кабинетов - 2 041 097,60 руб.; компенсация за несвоевременную выплату заработной платы - 1 478,41 руб.; приобретение стройматериалов и прочих материалов, ГСМ - 785 980,30 руб.; приобретение мебели, ноутбуков - 657 991,00 руб.,  налог на имущество, госпошлина - 4 316,00 руб..                                                                                                                                                                                                                                                                                                                                                                                                                                                                                                                                                                              </t>
    </r>
    <r>
      <rPr>
        <u/>
        <sz val="11"/>
        <rFont val="Times New Roman"/>
        <family val="1"/>
        <charset val="204"/>
      </rPr>
      <t>Организация и проведение мероприятий по развитию библиотечного дела, популяризации чтения МКУ "ЦБС" - 257 025,85 руб.</t>
    </r>
    <r>
      <rPr>
        <sz val="11"/>
        <rFont val="Times New Roman"/>
        <family val="1"/>
        <charset val="204"/>
      </rPr>
      <t xml:space="preserve">: подписка периодических печатных изданий на 2-е полугодие 2024 года (103 экземпляра)  - 97 696,95руб.; приобретение печатных изданий (408 экземпляра)- 158 168,90 руб.; подписка на газету "Сельский труженик" на 1-е полугодие 2025 г. (4 экз.)- 1160,00 руб.                                                                                                                                                                                                                                                                                                                                                                                                                           </t>
    </r>
    <r>
      <rPr>
        <u/>
        <sz val="11"/>
        <rFont val="Times New Roman"/>
        <family val="1"/>
        <charset val="204"/>
      </rPr>
      <t>Комплектования книжных фондов и обеспечения информационно-техническим оборудованием библиотек - 169 702,02 руб.:</t>
    </r>
    <r>
      <rPr>
        <sz val="11"/>
        <rFont val="Times New Roman"/>
        <family val="1"/>
        <charset val="204"/>
      </rPr>
      <t xml:space="preserve"> (приобретение книг (220 шт.), ноутбук (1 шт.), экран (1 шт.), проектор (1 шт.), флеш-карты (2 шт.)).                                                                                                                                                                                                                                                                                                                                                                                                  </t>
    </r>
    <r>
      <rPr>
        <u/>
        <sz val="11"/>
        <rFont val="Times New Roman"/>
        <family val="1"/>
        <charset val="204"/>
      </rPr>
      <t>Мероприятия по пожарной безопасности - 200 000,00 руб.:</t>
    </r>
    <r>
      <rPr>
        <sz val="11"/>
        <rFont val="Times New Roman"/>
        <family val="1"/>
        <charset val="204"/>
      </rPr>
      <t xml:space="preserve"> расходы на монтаж автономной охранной пожарной сигнализации в библиотеке с.Андреевка, с. Минеральное - 88 017,00 руб.; расходы на обслуживание пожарной сигнализации - 45 559,00 руб.; приобретение огнетушителей 10 штук - 20 000,00 руб.; подставки под огнетушители, знаки пожарной безопасности, планы эвакуации, поверка огнетушителей - 46 424,00 руб.                                                                                                                                                                                                                                                                                                                                                                                                                                  </t>
    </r>
    <r>
      <rPr>
        <b/>
        <sz val="11"/>
        <rFont val="Times New Roman"/>
        <family val="1"/>
        <charset val="204"/>
      </rPr>
      <t>Строительство библиотек - 411 714,59 руб.:</t>
    </r>
    <r>
      <rPr>
        <sz val="11"/>
        <rFont val="Times New Roman"/>
        <family val="1"/>
        <charset val="204"/>
      </rPr>
      <t xml:space="preserve"> Геодезическая разбивочная основа - 250 000,00 руб., выполнение первого этапа строительства - 161 714,59 руб.                                                                                                                  </t>
    </r>
  </si>
  <si>
    <r>
      <rPr>
        <b/>
        <sz val="11"/>
        <rFont val="Times New Roman"/>
        <family val="1"/>
        <charset val="204"/>
      </rPr>
      <t>Капитальный ремонт объектов водоснабжения, водоотведения, теплоснабжения - 6 294 504,31 руб.:</t>
    </r>
    <r>
      <rPr>
        <sz val="11"/>
        <rFont val="Times New Roman"/>
        <family val="1"/>
        <charset val="204"/>
      </rPr>
      <t xml:space="preserve"> Работы по капитальному ремонту трубы централизованного водоотведения с. Яковлевка ул. Центральная,16 - 22 518,08 руб. (ООО "Водоканал-Сервис"); капитальный ремонт системы централизованного водоотведения с. Яковлевка, ул. Советская,46- 252 360,39 руб. (ООО "Водоканал-Сервис"); капитальный ремонт водопроводо с. Яковлевка, ул. Советская-50 лет ВЛКСМ - 91 131,28 руб. (ООО "Водоканал-Сервис"); работы по капитальному ремонту тепловых сетей к жилым домам по ул. Вокзальная с. Минеральное- 1 344 517,91 руб. (ИП Шубабко А.Б.); работы по капитальному ремонту участка канализационного коллектора по ул. 50 лет ВЛКСМ с. Яковлевка (от котельной №2 до ж.д. №29/1)- 1 975 229,15 руб. (ООО "Круг");  выполнение работ по капитальному ремонту участка водопроводной сети прот. 630 м по ул. Красноармейская с. Яковлевка (от ж.д. 16 до 40)-1 881 418,10 руб. (ООО "Водоканал-Сервис"); капитальный ремонт распределительного щита эл/снабжения на скважине с. Новосысоевка-29 884,40 руб. (Котенко И.И.); кап.ремонт срубов водозаборных колонок с.Новосысоевка - 77 714,00 руб. ( Котенко И.И.); капит.ремонт кровли здания водозаборной скважины с. Новосысоевка -  74 724,00 руб. ( Котенко И.И.); капитальный ремонт канализации с.Минеральное - 389 097,00 руб. (ООО "Водоканал-Сервис" ); капитальный ремонт системы водоснабжения с.Минеральное - 155 910,00 руб (ООО "Водоканал-Сервис").                                                                                                                                                                                                                                              </t>
    </r>
    <r>
      <rPr>
        <b/>
        <sz val="11"/>
        <rFont val="Times New Roman"/>
        <family val="1"/>
        <charset val="204"/>
      </rPr>
      <t>Содержание объектов коммунальной инфраструктуры - 7 919 328,68 руб.:</t>
    </r>
    <r>
      <rPr>
        <sz val="11"/>
        <rFont val="Times New Roman"/>
        <family val="1"/>
        <charset val="204"/>
      </rPr>
      <t xml:space="preserve"> Оплата электроэнергии ТП, скважины, модуль очистки воды, очистные - 1 356 109,99 руб. (ПАО "ДЭК" "Дальэнергосбыт"); Эксплуатация и техническое обслуживание модуля очистки воды на ст.Варфоломеевка - 590 132,88 руб. (КГУП "Примтеплоэнерго"); пробы воды -83 422,85 руб. (Центр гигиены и эпидемиологии в ПК); техобслуживание оборудования станции очистки сточно-бытовыхъ вод 120 куб.м/ сутки с. Яковлевка - 150 000,00 рубл. (ООО "Водоканал-Сервис"); видеонаблюдение на очистных 120м3/сутки - 12 399,99 руб. (ПАО Ростелеком);  сварочные работы по устранению аварий на сетях водоснабжения с. Новосысоевка- 20 350,00 рубл. (ИП Марущенко А.А.); услуги гидромолота при устранении порыва на водопроводе с. Яковлевка -60 000,00 руб. (ВОСТОК ООО); услуги спецтехники при устранении аварии на сетях водоснабжения с. Новосысоевка ул. Нагорная - 45 000,00 руб. (ИП Слинченко С.А.); обслуживание водозаборной скважины с. Новосысоевка - 265 727,64 руб. (Котенко И.И.); ремонт водоразборной колонки с. Новосысоевка -12 272,00 руб. (Котенко И.И.); краны на колонки с. Новосысоевка-330,00 руб.; материалы для модуля очистки воды ст. Варфоломеевка (песок, фильтра)- 473 875,00 руб. (ООО Торговый Дом "Аквадом"); клапан на модуль очистки воды ст. Варфоломеевка - 31 920,00 руб. (ООО Торговый Дом "Аквадом"); работы по замене участка водопроводной сети пер. Пекарский с. Яковлевка (д/сад) - 68 961,00 руб. (ООО "Водоканал-Сервис"); работы по замене блока управления на угольной колонне 3672 на модуле  очистки воды ст. Варфоломеевка- 91 000,00 руб. (ООО "Сервис-Групп");  перезагрузка двух колонн обезжелезивания на модуле очистки воды ст. Варфоломеевка- 599 910,0 руб. (ООО "Сервис-Групп"); работы по промывке водозаборной скважины жд. ст. Варфоломеевка ул. Почтовая,50 - 595 800,00 руб. (ИП Гапоненко А.И.); доставка материалов для кап. ремонта сетей теплоснабжения с. Яковлевка-37 362,00 руб. (Ткач Ю.М.); услуги спецтехники при замене глубинного насоса на скважине с. Новосысоевка- 23 920,0 руб. (Федоров А.В.); работы по замене глубинного насоса на водозаборной скважине с. Новосысоевка- 38 870,0 руб. (Котенко И.И.); насосы  глубинные (10 шт.)  - 578 333,00 руб. (ООО Гидро ДВ"); насосы скваженные (2шт.) - 49 970,00 руб. (ИП Азарова); трубы для замены теплосетей с. Яковлевка -170 230,36 руб. (ООО ПРИМПОЛИМЕР); </t>
    </r>
  </si>
  <si>
    <r>
      <t xml:space="preserve">ремонт питьевого шахтного колодца с. Достоевка ул. Овражная - 99 151,00 руб. (Бабенко А.А.) ; ремонт питьевого шахтного колодца ж.д. ст. Варфоломеевка ул. Авиаторская,39 - 101 250,50 руб. (Бабенко А.А.); ремонт питьевого шахтного колодца с. Варфоломеевка ул. Набережная- 110 175,00 руб.; (Бабенко А.А.); ремонт питьевого шахтного колодца с. Покровка ул. Центральная-Молодежная - 130 000,00 руб. (Бабенко А.А.); ремонт питьевого шахтного колодца с. Лазаревка ул. Центральная - 88 166,00 руб. (Бабенко А.А.); ремонт питьевого шахтного колодца с. Варфоломеевка, ул. Набережная,34 - 101 166,00 руб. (Бабенко А.А.); ремонт питьевого шахтного колодца с. Новосысоевка ул. Восточная,31 - 116 863,50 руб. (БабенкоА.А.); ремонт питьевого шахтного колодца ст. Варфоломеевка ул. Школьная - 233 051,00 руб. (Бабенко А.А.); услуги спецтехники при проведении ремонта питьевого шахтного колодца- 13 500,00 руб. (ИП Марущенко А.А.); технологическое присоединение энергопринимающих устройств Новосысоевка ж.д. ст. Сысоевка ул. Шоссейная 47 (стр-во водовода)- 134 100,94 руб. (АО "Оборонэнерго");   разработка схемы теплоснабжения Яковлевского муниципального округа - 200 000,00 руб. (ИП Крылов И.В.); приобретение дизельного генератора на модуль очистки воды ст. Варфоломеевка - 589 000,00 руб. (КРОН ООО); доставка ревервного дизельного генератора - 52 299,00 руб. (Ткач Ю.М.); ремонт питьевого шахтного колодца с.Достоевка ул.Центральная, 10 - 81 250,00 руб. (Бабенко А.А.); монтаж эл/проводки в здании водоносной станции №1 жд.ст.Сысоевка - 17 940,00 руб. (Дегтярь С.А.); монтаж эл/проводки и автоматов в павильоне скважины с.Новосысоевка - 14 950,00 руб. (Дегтярь С.А.); услуги спецтехники при устранении аварии на сетях водоснабжения с Нос-ка - 24 500,00 руб. (ИП Марущенко); приобретение Материалы (метаполл, кран) - 9 064,00 руб. (ИП Науменко); приобретение материалов на скважину с.Н-ка, колонки Н-ка - 9 550,00 руб. (ИП Науменко); сварочные работы по устранению аварии на сетях водоснабжения с.Новосысоевка - 22 425,00 руб. (Котенко И.И.); текущий ремонт кровли здания водоносной станции №1 жд.ст.Сысоевка - 8 970,00 руб. (Котенко И.И); установка генераторная бензиновая СКАТ УГБ-11500 - 371 690,00 руб. (ООО КРОН); приобретение фитинга, втулка - 19 420,00 руб. (ООО "Аскольд-Сервис"); работы по устранению аварии на сетях водоснабжения с.Новосысоевка - 14 950,00 руб. (Федоров А.В.).                                                                                                                                                                                   </t>
    </r>
    <r>
      <rPr>
        <b/>
        <sz val="11"/>
        <rFont val="Times New Roman"/>
        <family val="1"/>
        <charset val="204"/>
      </rPr>
      <t xml:space="preserve">Проектирование и строительство объектов коммунальной инфраструктуры - 8 754 135,40 руб.: </t>
    </r>
    <r>
      <rPr>
        <sz val="11"/>
        <rFont val="Times New Roman"/>
        <family val="1"/>
        <charset val="204"/>
      </rPr>
      <t xml:space="preserve">Выполнение работ по строительсьтву водовода системы водоснабжения Новосысоевского с.п.  (авторский надзор за строительством) -180 000,00 руб (ООО "ГеоСфера);  выполнение работ по объекту: "Поиски и оценка подземных вод для обеспечения водоснабжения территории ст. Варфоломеевка Яковлевского муниципального округа Приморского края (участок Варфоломеевка)"- 6 113 095,00 руб.(ООО "Водоканал-Сервис"); корректировка (разработка) разделов проектной документации "Строительство водовода централизованной системы водоснабжения Новосысоевского сельского поселения - 461 350,00 руб. (ООО "ГеоСфера"); выполнение работ по монтажу сетчатого панельного 3D ограждения водонасосной станции ж.д. ст. Сысоевка, расположенной в пределах земельного участка - 1 007 863,57 руб. (ГУД КАР ООО); пуско-наладочные работы автоматического э/оборудования в здании ВНС-2 водовода централизованной системы водоснабжения Новосысоевсвкого сп - 402 954,69 руб. (ИП Калячкин Е.В.); корреткировка(разработка) разделов проектной документации жд.ст Новосысоевка - 190 000,00 руб. (ООО "ГеоСфера"); доп.работы при строительстве централизованной системы водоснабжения Новосысоевского сп(жд.ст.Сысоева, Н-сысоевка) - 50 000,00 руб. (ООО КРУГ); поставка и монтаж автоматич.оборудования, устанавливаемого в здании ВНС-2 по проекту "Строительсвто водовода централиз системы водоснабжения Новосыс.сп - 348 872,14 руб. (ООО КРУГ).                                                                                                                                                                                                                            </t>
    </r>
    <r>
      <rPr>
        <b/>
        <sz val="11"/>
        <rFont val="Times New Roman"/>
        <family val="1"/>
        <charset val="204"/>
      </rPr>
      <t>Строительствоо и реконструкция (модернизация) объектов питьевого водоснабжения (объекты муниципальной собственности) - 5 574 311,00 руб:</t>
    </r>
    <r>
      <rPr>
        <sz val="11"/>
        <rFont val="Times New Roman"/>
        <family val="1"/>
        <charset val="204"/>
      </rPr>
      <t xml:space="preserve"> Выполнение работ по строительству водовода централизованной системы водоснабжения Новосысоевского сельского поселения (ж.д. ст. Сысоевка, с. Новосысоевка) -5 574 311,00 руб.(ООО "КРУГ").</t>
    </r>
  </si>
  <si>
    <r>
      <rPr>
        <b/>
        <sz val="11"/>
        <color indexed="8"/>
        <rFont val="Times New Roman"/>
        <family val="1"/>
        <charset val="204"/>
      </rPr>
      <t xml:space="preserve">Обеспечение запасами материальных средств - 48 990,00 руб.: </t>
    </r>
    <r>
      <rPr>
        <sz val="11"/>
        <color indexed="8"/>
        <rFont val="Times New Roman"/>
        <family val="1"/>
        <charset val="204"/>
      </rPr>
      <t xml:space="preserve">приобретение табличек "Купаться запрещено" (20 шт.) - 9300,00 руб.; приобретение питьевой воды для восполнения резерва мат. средств в с. Краснояровка - 2208,00 руб.; изготовление листовок по ГО (200 шт.) - 2 200,00 руб.; приобретение спасательных жилетов (6 шт.) - 15 000,00 руб.; приобретено табличек "Выезд и выход на лед запрещен"( 7 штук) -  9 282,00 руб.; приобретение индикатора радиоактивности RADEX RD1503+ (РАДЭКС РД1503+) - 1 шт. -  11 000,00 руб.                                                                                                                                                                                                                                                                                               </t>
    </r>
    <r>
      <rPr>
        <b/>
        <sz val="11"/>
        <color indexed="8"/>
        <rFont val="Times New Roman"/>
        <family val="1"/>
        <charset val="204"/>
      </rPr>
      <t>Оснащение и ремонт помещения пункта временного размещения - 588 601,00 руб.:</t>
    </r>
    <r>
      <rPr>
        <sz val="11"/>
        <color indexed="8"/>
        <rFont val="Times New Roman"/>
        <family val="1"/>
        <charset val="204"/>
      </rPr>
      <t xml:space="preserve"> приообретение строительных материалов для ремонта помещений ПВР -  225 495,00 руб.;  приобретение хозинвентаря для ПВР(савок, веник, ерш, швабра) - 2 040,00 руб.; приобретение жалюзи в ПВР - 25 506,00 руб.; Приобретение мебели в ПВР (кровать двухярусная - 2 шт., табурет - 4 шт., вешалка - 1 шт., стол письменный - 1 шт., комод пеленальный - 1 шт., шкаф двухдверный - 1 шт., стеллажи для материальных резервов) -  300 560,00 руб.; приобретение постельного белья (20 комплектов) - 35 000,00 руб.                                                                                                                                                                                                                                                                                                                  </t>
    </r>
    <r>
      <rPr>
        <b/>
        <sz val="11"/>
        <color indexed="8"/>
        <rFont val="Times New Roman"/>
        <family val="1"/>
        <charset val="204"/>
      </rPr>
      <t xml:space="preserve">Развитие инфракструктурной системы оповещения и информирования населения об опасностях - 570 000,00 руб.: </t>
    </r>
    <r>
      <rPr>
        <sz val="11"/>
        <color indexed="8"/>
        <rFont val="Times New Roman"/>
        <family val="1"/>
        <charset val="204"/>
      </rPr>
      <t xml:space="preserve">изготовление рабочей  исполнительной документации, необходимой для ввода обеих точек в эксплуатацию, настройка и подключение созданных точек оповещения в единую систему оповещения Приморского края на муниципальном и региональном уровне -  50 000,00 руб.; приобретение оборудования БУС П-166М УЯИД468333.001, Электросирены С-40. Монтажные работы,организация канала связи до 31.12.24г. - 520 000,00 руб.                            </t>
    </r>
  </si>
  <si>
    <r>
      <rPr>
        <b/>
        <sz val="11"/>
        <rFont val="Times New Roman"/>
        <family val="1"/>
        <charset val="204"/>
      </rPr>
      <t>Очистка от снега и наледи и подсыпка противогололедными материалами территорий общего пользования - 74 729,20 руб.:</t>
    </r>
    <r>
      <rPr>
        <sz val="11"/>
        <rFont val="Times New Roman"/>
        <family val="1"/>
        <charset val="204"/>
      </rPr>
      <t xml:space="preserve"> очистка от снега пешеходных дорожек (ИП Смолев С.Г.)- 74 729,20 руб.                                                                                                                                                                                                                                                                   </t>
    </r>
    <r>
      <rPr>
        <b/>
        <sz val="11"/>
        <rFont val="Times New Roman"/>
        <family val="1"/>
        <charset val="204"/>
      </rPr>
      <t>Озеленение территорий, санитарная обрезка и спиливание угрожающих деревьев, декоративная обрезка кустарников, включая вывоз порубочных остатков - 464 596,00 руб.:</t>
    </r>
    <r>
      <rPr>
        <sz val="11"/>
        <rFont val="Times New Roman"/>
        <family val="1"/>
        <charset val="204"/>
      </rPr>
      <t xml:space="preserve">  спиливание угрожающих деревьев (ООО"Водоканал-Сервис") - 72 000 руб.; приобретение саженцев для озеления территории (Ель) (ООО "Водоканал-Сервис") - 9 000,00 руб.; приобретение саженцев (Ель голубая) (ИП Курдюмов П.А.)- 30 000,00 руб.; обрезка и спиливание деревьев и кустарников в с.Покровка (Герасимова А.С.) - 51 350,00 руб.;  обрезка и спиливание деревьев в с.Покровка (Шабалин Н.Н.) - 5 980,00 руб.; санитарная обрезка и спиливание деревьев в с.Покровка (Волошин В.Н.) - 18 200,00 руб.; санитарная обрезка и спиливание деревьев в с.Загорное (Мизенко Н.Ф.) - 23 920,00 руб.; спиливание угрожающих деревьев с.Як-ка (ООО "Водоканал-Сервис") - 30 000,00 руб.; санитарная обрезка и спиливание сухих деревьев с.Яковлевка (Богданова О.М.)- 224 146,00 руб.                                                                                                                                                                                                   </t>
    </r>
    <r>
      <rPr>
        <b/>
        <sz val="11"/>
        <rFont val="Times New Roman"/>
        <family val="1"/>
        <charset val="204"/>
      </rPr>
      <t>Кошение сорной растительности (травы), включая приобретение бензиновых косилок и расходных материалов - 1 209 945,70 руб.:</t>
    </r>
    <r>
      <rPr>
        <sz val="11"/>
        <rFont val="Times New Roman"/>
        <family val="1"/>
        <charset val="204"/>
      </rPr>
      <t xml:space="preserve"> кошение травы на общественных территориях (Панина И.А.) - 9 019,40 руб.; кошение травы на общественных территориях (Шевченко З.А.) - 22 490 руб.; выкос травы (ИП Марущенко А.А.) - 50 000 руб.; выкос травы (ИП Гапенко) - 69 820,00 руб.; выкос травы на территории с.Новосысоевка (ИП Марущенко) - 50 000,00 руб.; выкос травы с.Яковлевка (ИП Гапенко) - 68 200,00 руб.; выкос травы (ИП Марущенко) - 50 000,00 руб.;  выкос травы на территории с.Як-ка (ИП Гапенко) - 124 318,00 руб.; И выкос травы по ул.Советская, ул.Центральная, парковая зона с.Яковлевка (ИП Гапенко) - 85 000,00 руб.; выкос травы в общественных местах с.Покровка (Косулина Н.Н.)- 20 150,00 руб.; кошение травы на территории, примыкающей к зданию бывшей школы с.Краснояровка (Пономарчук С.С.) - 11 856,00 руб.; кошение травы на территории пожар.водоемов в ЯбСП (Жаков А.В.) - 6 727,50 руб.; выкос травы в общественных местах с.Минеральное (Самонина Н.В.) - 19 500,00 руб.; выкос травы ул.Советская,у.Красноармейская, у.Молодежная с.Яковлевка (ИП Гапенко) - 101 920,00 руб.; выкос травы в местах общего пользования в с.Покровка (Герасимова А.С.) - 19 500,00руб.; выкос травы в местах общего пользования на территориях ВСП (Собачкин А.Н. ) - 19 978,40 руб.; триммер бензиновый (ООО "Ближе к Делу")- 11 560,00 руб.; выкос травы в общественных местах с.Минеральное (Самонина Н.В.) - 20 150,00 руб.; выкос травы в общественных местах с.Покровка (Косулина Н.Н.) - 18 850,00 руб.; выкос травы в местах общего пользования в с.Минеральное (Самонина Н.В.) - 21 450,00 руб.; выкос травы в местах общего пользования жд.ст. Варфоломеевка ул.Почтовая (Мельников Д.А.) - 32 464,90 руб.; выкос травы на территории с.Новосысоевка (ИП Марущенко А.А.) - 50 000,00 руб.; кошение травы в местах общего пользования с.Яблоновка (Герц П.В.) - 5 590,00 руб.; выкос травы с.Яковлевка (ИП Гапенко) - 123 950,00 руб.; выкос травы на жд.ст.Варфоломеевка ул.Почтовая (Худолей С.Н.) - 11 960,00 руб.; кошение травы возле бесхозных домов в с.Яблоновка (Герц П.В. ) - 21 229,00 руб.; кошение травы на территориях пожарных водоемов в Ябсп (Жарков А.В.) - 6 727,50 руб.; кошение травы (Панина И.А.) - 10 543,00 руб.; выкос травы на жд. ст. Варфоломеевка ул. Почтовая (Худолей С.Н.) - 5 824,00 руб.                                                                                                                                                                                                                                                                                                                                                                                                                                                                   </t>
    </r>
    <r>
      <rPr>
        <b/>
        <sz val="11"/>
        <rFont val="Times New Roman"/>
        <family val="1"/>
        <charset val="204"/>
      </rPr>
      <t xml:space="preserve">Оплата потребленной электроэнергии  на уличное и парковое освещение - 690 784,48 руб.: </t>
    </r>
    <r>
      <rPr>
        <sz val="11"/>
        <rFont val="Times New Roman"/>
        <family val="1"/>
        <charset val="204"/>
      </rPr>
      <t xml:space="preserve">уличное освещение - 690 784,48 руб. (мун контракт от 05.02.2024 №R3177 и мун контракт от 19.01.2024 №3070).                                                                                                                                                                                                                                                                                                                                                                                                           </t>
    </r>
    <r>
      <rPr>
        <b/>
        <sz val="11"/>
        <rFont val="Times New Roman"/>
        <family val="1"/>
        <charset val="204"/>
      </rPr>
      <t xml:space="preserve">Содержание объектов благоустройства - 133 178,00 руб.: </t>
    </r>
    <r>
      <rPr>
        <sz val="11"/>
        <rFont val="Times New Roman"/>
        <family val="1"/>
        <charset val="204"/>
      </rPr>
      <t xml:space="preserve"> таблички (стелла)(ИП Цапурда О.И.) - 33 420,00 руб.; СЭС ООО - акарицидная обработка территории Центральная18,20 (СЭС ООО) - 10 000,00 руб.; строительные материалы для ремонта стеллы (ИП Иванов А.В.)  - 7 030,00 руб.; а/о Христюков В.С. - 1 008,00 руб.;    установка табличек с наименованием населенного пункта с.Яковлевка (ИП Гапенко) - 22 500,00 руб.; табличка с наименованием населенного пункта (ИП Цапурда О.И.) - 59 220,00 руб.                </t>
    </r>
  </si>
  <si>
    <r>
      <rPr>
        <b/>
        <sz val="11"/>
        <rFont val="Times New Roman"/>
        <family val="1"/>
        <charset val="204"/>
      </rPr>
      <t>Приобретение, монтаж и ремонт оборудования для детских и спортивных площадок, включая ремонт специальных покрытий - 16 893,50 руб.:</t>
    </r>
    <r>
      <rPr>
        <sz val="11"/>
        <rFont val="Times New Roman"/>
        <family val="1"/>
        <charset val="204"/>
      </rPr>
      <t xml:space="preserve"> ремонт "Карусель с сиденьями" на дет. площадке в с.Яблоновка (Панина И.А.) - 16 893,50 руб..                                                                                                                                                                                                                                                                                                                  </t>
    </r>
    <r>
      <rPr>
        <b/>
        <sz val="11"/>
        <rFont val="Times New Roman"/>
        <family val="1"/>
        <charset val="204"/>
      </rPr>
      <t xml:space="preserve">Реализация проектов инициативного бюджетирования по направлению "Твой проект" - 2 493 365,49 руб.: </t>
    </r>
    <r>
      <rPr>
        <sz val="11"/>
        <rFont val="Times New Roman"/>
        <family val="1"/>
        <charset val="204"/>
      </rPr>
      <t xml:space="preserve">выполнение работ по устройству тротуарной дорожки по ул. Нагорная в с. Новосысоевка (ИП Казарян А.Р.) - 2 493 365,49 руб.                                                                                                                                                                                                                                                                                                                                          </t>
    </r>
    <r>
      <rPr>
        <b/>
        <sz val="11"/>
        <rFont val="Times New Roman"/>
        <family val="1"/>
        <charset val="204"/>
      </rPr>
      <t xml:space="preserve">Устройство тротуаров и пешеходных дорожек, мостиков и переходов, включая их ремонт - 3 808 157,52 руб.: </t>
    </r>
    <r>
      <rPr>
        <sz val="11"/>
        <rFont val="Times New Roman"/>
        <family val="1"/>
        <charset val="204"/>
      </rPr>
      <t xml:space="preserve">услуги спецтехники (по устройству основания под пешеходную дорожку по ул. Нагорная) ( ИП Марущенко А.А.) - 103 400,00 руб.; выполнение работ по устройству пешеходной дорожки по ул.Советская в с.Яковлевка (от д.71 до д.117 протяженностью 1019м) ( ИП Григорян) - 3 662 837,52 руб.; устройство пешеходных мостиков у. Красноармейская с.Як-ка (ИП Гапенко) - 33 600,00 руб.; доставка водопропускной трубы для устр.пешеходного мостика ул.Красноармейская с.Яковлевка (Ткач Ю.М.) - 8 320,00 руб.                                                                                                                                                                                                                                                   </t>
    </r>
    <r>
      <rPr>
        <b/>
        <sz val="11"/>
        <rFont val="Times New Roman"/>
        <family val="1"/>
        <charset val="204"/>
      </rPr>
      <t>Приобретение и монтаж указателей с наименованием лиц в населенных пунктах округга - 20 640,00 руб.:</t>
    </r>
    <r>
      <rPr>
        <sz val="11"/>
        <rFont val="Times New Roman"/>
        <family val="1"/>
        <charset val="204"/>
      </rPr>
      <t xml:space="preserve"> таблички-указатели улиц (ИП Цапурда О.И.)- 20 640,00 руб.                                                                                                                                             </t>
    </r>
  </si>
  <si>
    <r>
      <rPr>
        <b/>
        <sz val="11"/>
        <color theme="1"/>
        <rFont val="Times New Roman"/>
        <family val="1"/>
        <charset val="204"/>
      </rPr>
      <t>Организация сбора и вывоза мусора на террриториях кладбищ - 399 287,20 руб.:</t>
    </r>
    <r>
      <rPr>
        <sz val="11"/>
        <color theme="1"/>
        <rFont val="Times New Roman"/>
        <family val="1"/>
        <charset val="204"/>
      </rPr>
      <t xml:space="preserve"> услуги спецтехники (вывоз мусора с кладбища в с. Яковлевка) (ИП Хальченко П.А.) - 58 720,00 руб.; услуги спецтехники (вывоз мусора с кладбища в с. Новосысоевка и на жд. ст. Сысоевка) (ИП Марущенко А.А.) - 30 000,00 руб.;  услуги по размещению (захоронению) порубочных остатков(отходов)(ООО "Лидер") - 10 567,20 руб.; вывоз мусора с территории кладбища с.Як-ка (ИП Хальченко П.А.) - 300 000,00 руб.                                                                                                                                                                                                                                                                                                                                                                                                                                          </t>
    </r>
    <r>
      <rPr>
        <b/>
        <sz val="11"/>
        <color theme="1"/>
        <rFont val="Times New Roman"/>
        <family val="1"/>
        <charset val="204"/>
      </rPr>
      <t>Мероприятия по инвентаризации кладбищ, а также мест захоронений на кладбищах - 378 754,91 руб.:</t>
    </r>
    <r>
      <rPr>
        <sz val="11"/>
        <color theme="1"/>
        <rFont val="Times New Roman"/>
        <family val="1"/>
        <charset val="204"/>
      </rPr>
      <t xml:space="preserve">  оказание услуг по проведению инвентаризации кладбищ, а также мест захоронений на кладбищах расположенных на территории Яковлевского муниципального округа (ПРИМРИТУАЛСЕРВИС ООО) - 378 754,91 руб.                                                                                                                                                                                                                                                                                                </t>
    </r>
    <r>
      <rPr>
        <b/>
        <sz val="11"/>
        <color theme="1"/>
        <rFont val="Times New Roman"/>
        <family val="1"/>
        <charset val="204"/>
      </rPr>
      <t>Мероприятия по инвентаризации кладбищ, стен скорби, крематориев, а также мест захоронений на кладбищах и в стенах скорби, расположенных на территории Приморского края - 941 204,17 руб.:</t>
    </r>
    <r>
      <rPr>
        <sz val="11"/>
        <color theme="1"/>
        <rFont val="Times New Roman"/>
        <family val="1"/>
        <charset val="204"/>
      </rPr>
      <t xml:space="preserve"> Оказанию услуг по инвентаризации кладбищ, стен скорби, крематориев, а также мест захоронений на кладбищах и в стенах скорби, расположенных на территории Яковлевского муниципального округа (ПРИМРИТУАЛСЕРВИС ООО) - 941 204,17 руб.</t>
    </r>
  </si>
  <si>
    <r>
      <rPr>
        <b/>
        <sz val="11"/>
        <color theme="1"/>
        <rFont val="Times New Roman"/>
        <family val="1"/>
        <charset val="204"/>
      </rPr>
      <t>Приобретение контейнеров для сбора твердых коммунальных отходов и устройство контейнерных площадок - 1 869 374 руб.:</t>
    </r>
    <r>
      <rPr>
        <sz val="11"/>
        <color theme="1"/>
        <rFont val="Times New Roman"/>
        <family val="1"/>
        <charset val="204"/>
      </rPr>
      <t xml:space="preserve">  приобретение контейнеров для сбора ТКО (ИП Конюшенко О.А.) - 435 000,00 руб.; доставка и установка контейнеров для сбора ТКО (Ткач Ю.М.) - 14 950,00 руб.; установка контейнерных площадок для сбора ТКО (ИП Ладик Ю.А.)  - 532 284,00 руб.; площадки Яковлевк, Лазаревка, ст Варфоломеевка ИП (Ладик Ю.А.) - 443 570,00 руб.; установка контейнерных плащадок Варф., Достоевка (ИП Ладик Ю.А.) - 443 570,00 руб.                                                                                                                                                                                                                                                                                                                                                                                                                                     </t>
    </r>
    <r>
      <rPr>
        <b/>
        <sz val="11"/>
        <color theme="1"/>
        <rFont val="Times New Roman"/>
        <family val="1"/>
        <charset val="204"/>
      </rPr>
      <t>Содержание контейнерных площадок для сбора твердых коммунальных отходов, включая устройство подъездных путей к контейнерным площадкам для проезда спецтехники - 432 000,00 руб.:</t>
    </r>
    <r>
      <rPr>
        <sz val="11"/>
        <color theme="1"/>
        <rFont val="Times New Roman"/>
        <family val="1"/>
        <charset val="204"/>
      </rPr>
      <t xml:space="preserve"> содержание мест накопления тко (ООО "Водоканал-Сервис") - 432 000,00 руб.</t>
    </r>
  </si>
  <si>
    <r>
      <rPr>
        <b/>
        <sz val="11"/>
        <color indexed="8"/>
        <rFont val="Times New Roman"/>
        <family val="1"/>
        <charset val="204"/>
      </rPr>
      <t xml:space="preserve">Развитие спортивной инфраструктурыв, находящейся в муниципальной собственности - 2 085 347,04 руб.: </t>
    </r>
    <r>
      <rPr>
        <sz val="11"/>
        <color indexed="8"/>
        <rFont val="Times New Roman"/>
        <family val="1"/>
        <charset val="204"/>
      </rPr>
      <t xml:space="preserve">устройство напольного покрытия (ИП Выхрыстюк).                 </t>
    </r>
    <r>
      <rPr>
        <b/>
        <sz val="11"/>
        <color indexed="8"/>
        <rFont val="Times New Roman"/>
        <family val="1"/>
        <charset val="204"/>
      </rPr>
      <t xml:space="preserve">           Приобретение спортивного инвентаря образовательных учреждений- 630  833,00 руб.:</t>
    </r>
    <r>
      <rPr>
        <sz val="11"/>
        <color indexed="8"/>
        <rFont val="Times New Roman"/>
        <family val="1"/>
        <charset val="204"/>
      </rPr>
      <t xml:space="preserve"> приобретение комбинезон лыжный 10 шт (ИП Щербак) - 149 900,00 руб.;  приобретение футбольных футболок ВСШ №2 (ИП Петровская) - 10 000,00 руб.; увеличение стоимости основных средств (ИП Щербак - приобретение лыжных палок,креплений, приобретение спортинвентаря, ИП Белорунов - стол тенисный, спорт инвентарь, ИП Шашкова сетка для бадминтона, стойки для бадминтона; Атлант ООО ДВЭЦ - спортинвентарь;ИП Петровская - мяч волейбольный) - 470 933,00 руб.                                                                                                                                                                                                                                          </t>
    </r>
    <r>
      <rPr>
        <b/>
        <sz val="11"/>
        <color indexed="8"/>
        <rFont val="Times New Roman"/>
        <family val="1"/>
        <charset val="204"/>
      </rPr>
      <t xml:space="preserve">Строительство (ремонт, реконструкция) </t>
    </r>
    <r>
      <rPr>
        <b/>
        <sz val="11"/>
        <rFont val="Times New Roman"/>
        <family val="1"/>
        <charset val="204"/>
      </rPr>
      <t xml:space="preserve">спортивных сооружений - 6 800,00 руб.: </t>
    </r>
    <r>
      <rPr>
        <sz val="11"/>
        <rFont val="Times New Roman"/>
        <family val="1"/>
        <charset val="204"/>
      </rPr>
      <t xml:space="preserve">изготовление табличек правила пользования спорт площадкой и правила экплуатации тренажеров (ИП Цапурда О.И.)                                                                                                                                                                                                                                    </t>
    </r>
    <r>
      <rPr>
        <b/>
        <sz val="11"/>
        <color indexed="8"/>
        <rFont val="Times New Roman"/>
        <family val="1"/>
        <charset val="204"/>
      </rPr>
      <t>Приобретение спортивного инвентаря для развития массового спорта: з</t>
    </r>
    <r>
      <rPr>
        <sz val="11"/>
        <color indexed="8"/>
        <rFont val="Times New Roman"/>
        <family val="1"/>
        <charset val="204"/>
      </rPr>
      <t xml:space="preserve">а счет средств </t>
    </r>
    <r>
      <rPr>
        <u/>
        <sz val="11"/>
        <color indexed="8"/>
        <rFont val="Times New Roman"/>
        <family val="1"/>
        <charset val="204"/>
      </rPr>
      <t>местного бюджета  19 759,15 руб.</t>
    </r>
    <r>
      <rPr>
        <sz val="11"/>
        <color indexed="8"/>
        <rFont val="Times New Roman"/>
        <family val="1"/>
        <charset val="204"/>
      </rPr>
      <t>:</t>
    </r>
    <r>
      <rPr>
        <b/>
        <sz val="11"/>
        <color indexed="8"/>
        <rFont val="Times New Roman"/>
        <family val="1"/>
        <charset val="204"/>
      </rPr>
      <t xml:space="preserve"> </t>
    </r>
    <r>
      <rPr>
        <sz val="11"/>
        <color indexed="8"/>
        <rFont val="Times New Roman"/>
        <family val="1"/>
        <charset val="204"/>
      </rPr>
      <t xml:space="preserve">  приобретение укладчик лыжных трасс, приобретение спортинвентаря Система хронометража (ООО "ЧУГУЕВСКИЙ АГРОСНАБ") - 6 977,02руб.;  приобретениебеговых лыж (ИП Богомолов Павел Сергеевич) - 11 706,06 руб.; спортивный инвентарь (МИХАЙЛОВ ИВАН СЕРГЕЕВИЧ (ИП)) - 1 076,07 руб.. </t>
    </r>
    <r>
      <rPr>
        <u/>
        <sz val="11"/>
        <color indexed="8"/>
        <rFont val="Times New Roman"/>
        <family val="1"/>
        <charset val="204"/>
      </rPr>
      <t xml:space="preserve">За счет средств краевого бюджета 935 550,00 руб: </t>
    </r>
    <r>
      <rPr>
        <sz val="11"/>
        <color indexed="8"/>
        <rFont val="Times New Roman"/>
        <family val="1"/>
        <charset val="204"/>
      </rPr>
      <t xml:space="preserve"> приобретение спортинвентаря ( ЧУГУЕВСКИЙ АГРОСНАБ ООО) - 91 080,00 руб.;  Система хронометража (ООО "Марафон-Электро") - 354 995,85 руб.; приобретение укладчик лыжных трасс (ООО"Белый квадрат") - 244 648,80 руб.; спортивный инвентарь (МИХАЙЛОВ ИВАН СЕРГЕЕВИЧ (ИП) ) - 106 531,41руб.; приобретениебеговых лыж  (ИП Богомолов Павел Сергеевич)- 138 293,94 руб.                                                                                                                                                                                                                                                             </t>
    </r>
    <r>
      <rPr>
        <b/>
        <sz val="11"/>
        <color indexed="8"/>
        <rFont val="Times New Roman"/>
        <family val="1"/>
        <charset val="204"/>
      </rPr>
      <t>Ремонт, реконструкция спортивных залов - 46 500,00 руб.:</t>
    </r>
    <r>
      <rPr>
        <sz val="11"/>
        <color indexed="8"/>
        <rFont val="Times New Roman"/>
        <family val="1"/>
        <charset val="204"/>
      </rPr>
      <t xml:space="preserve"> ИП Иванов приобретение краски - 46 500,00 руб.                                                                                                                                                                                                                                                 </t>
    </r>
    <r>
      <rPr>
        <b/>
        <sz val="11"/>
        <color indexed="8"/>
        <rFont val="Times New Roman"/>
        <family val="1"/>
        <charset val="204"/>
      </rPr>
      <t>Благоустройство хоккейных коробок - 299 984,36 руб.:</t>
    </r>
    <r>
      <rPr>
        <sz val="11"/>
        <color indexed="8"/>
        <rFont val="Times New Roman"/>
        <family val="1"/>
        <charset val="204"/>
      </rPr>
      <t xml:space="preserve"> ГПХ благоустройство хоккейных коробок - 8 979,89 руб.; заливка катка - 291 004,47 руб.                                                                                                                                                                                       </t>
    </r>
    <r>
      <rPr>
        <b/>
        <sz val="11"/>
        <rFont val="Times New Roman"/>
        <family val="1"/>
        <charset val="204"/>
      </rPr>
      <t>Реализация проекта победителя инициативного бюджетирования по направлению "Твой проект"</t>
    </r>
    <r>
      <rPr>
        <sz val="11"/>
        <rFont val="Times New Roman"/>
        <family val="1"/>
        <charset val="204"/>
      </rPr>
      <t>( спортивная площадка Спорт-норма жизни с. Яковлевка ул. Центральная 18,20) - 2 803 030,23 руб.</t>
    </r>
  </si>
  <si>
    <r>
      <rPr>
        <i/>
        <u/>
        <sz val="11"/>
        <rFont val="Times New Roman"/>
        <family val="1"/>
        <charset val="204"/>
      </rPr>
      <t>ЦО и СО 737 863,74 руб.:</t>
    </r>
    <r>
      <rPr>
        <sz val="11"/>
        <rFont val="Times New Roman"/>
        <family val="1"/>
        <charset val="204"/>
      </rPr>
      <t xml:space="preserve">транспортные услуги - 19 665,00 руб.- возмещение расходов на проживание спортсменам; прочие слуги:  а/о -  возмещение расходов на питание спортсменов,  возмещение расходов на суточные спортсменов, на страхование жизни - 386 766,00 руб.; ОО "ФЕДЕРАЦИЯ ФУТБОЛА АПК" - добровольный взнос на провед фут фестиваля - 10 000,00 руб.; А/О -  возмещение расходов на приобр ГСМ,  приобретение сладких призов - 53 297,82 руб; МЕГА-СТРОЙ-ДВ ООО - приобретение пиломатериалов - 57 975,00 руб.; приобретение табличек, приобретение наградных материалов,приобретение флага (ИП Цапурда), приобретение конфет в ассортименте, пирог сдобный, приобретение шоколад в ассортименте (ИП Акентьев),  приобретение стаканов,тарелок (ООО "Мир Упаковки"), приобретение наградных материалов(ИП Шевелев), а/о Иванова Инна Владимировна - приобретение сладких призов , расходов на продукты питания - 173 975,92 руб.                                                                                                                                                                                                                                       Субсидии бюджетным учреждениям на иные цели: 36 184,00 руб.: (ИП Цапурда -  приобр недвиж имущ) приобретение табличек -26 884,00 руб.; приобретение баннера - 9 300,00 руб.                                                                                                                                                                                                                                                                                                                             </t>
    </r>
    <r>
      <rPr>
        <b/>
        <sz val="11"/>
        <rFont val="Times New Roman"/>
        <family val="1"/>
        <charset val="204"/>
      </rPr>
      <t>Мероприятия по разввитию Всероссийского физультурно-спортивного комплекса ГТО - 250 000,00 руб.:</t>
    </r>
    <r>
      <rPr>
        <sz val="11"/>
        <rFont val="Times New Roman"/>
        <family val="1"/>
        <charset val="204"/>
      </rPr>
      <t xml:space="preserve">  а/о -возмещение расходов на питание, на проживание, на страхование жизни  спортсменов; оказание образ. услуг на платной основе (КУБАНСКИЙ ИПО АНПОО ); а/о-возмещение расходов на приобретение ГСМ,  приобретение скотч,фольга ;  пприобретение подарочного сертификата(ИП Петровская) ; приобретение кубки,медали (ИП Цапурда) ; приобретение шоколад ,чокопай (ИП Акентьев )</t>
    </r>
  </si>
  <si>
    <r>
      <rPr>
        <b/>
        <sz val="11"/>
        <rFont val="Times New Roman"/>
        <family val="1"/>
        <charset val="204"/>
      </rPr>
      <t>Благоустройство дворовых территорий многоквартирных жилых домов - 106 119,73 руб.</t>
    </r>
    <r>
      <rPr>
        <sz val="11"/>
        <rFont val="Times New Roman"/>
        <family val="1"/>
        <charset val="204"/>
      </rPr>
      <t xml:space="preserve">: разработка грунта с перевозкой на дворовой территории - 106 119,73 руб. (ООО "ФРИЗ БК" (муниципальный контрак №08/04 от 08.04.2024)                                                                                                                                                                                                                                              </t>
    </r>
    <r>
      <rPr>
        <b/>
        <sz val="11"/>
        <rFont val="Times New Roman"/>
        <family val="1"/>
        <charset val="204"/>
      </rPr>
      <t>Благоустройство общественных территорий населенных пунктов - 414 280,52 руб.:</t>
    </r>
    <r>
      <rPr>
        <sz val="11"/>
        <rFont val="Times New Roman"/>
        <family val="1"/>
        <charset val="204"/>
      </rPr>
      <t xml:space="preserve"> работы по изготовлению и устройству торговых секций (ООО ПЛЕЯДА ГРУПП) - 240 000,00 руб.; устройство ограждения на земельном участке с.Як-ка (ООО ПЛЕЯДА ГРУПП) - 174 280,52 руб..                                                                                                                                                                                                                                                                       </t>
    </r>
    <r>
      <rPr>
        <b/>
        <sz val="11"/>
        <rFont val="Times New Roman"/>
        <family val="1"/>
        <charset val="204"/>
      </rPr>
      <t>Разработка и проведение экспертизы проектно-сметной документации по благоустройству территорий - 24 800,00 руб.:</t>
    </r>
    <r>
      <rPr>
        <sz val="11"/>
        <rFont val="Times New Roman"/>
        <family val="1"/>
        <charset val="204"/>
      </rPr>
      <t xml:space="preserve">экспертиза достоверности сметной стоимости объектов (благоустройство дворовой территории) - 24 800,00 руб. (ООО "ЭКОПРОЕКТЭКСПЕРТ" (дог. №012 от 26.01.2024))                                                                                                                                                                                                                                                          </t>
    </r>
    <r>
      <rPr>
        <b/>
        <sz val="11"/>
        <rFont val="Times New Roman"/>
        <family val="1"/>
        <charset val="204"/>
      </rPr>
      <t>Поддержка муниципальных программ по благоустройству территорий муниципальных образований - 9 505 166,68 руб.:</t>
    </r>
    <r>
      <rPr>
        <sz val="11"/>
        <rFont val="Times New Roman"/>
        <family val="1"/>
        <charset val="204"/>
      </rPr>
      <t xml:space="preserve"> разработка грунта с перевозкой на дворовой территории (ИП Слинченко С.А.) - 599 805,55 руб.; выполнение работ по благоустройству дворовой территории Приморский край, Яковлевский район, с. Яковлевка, ул. Советская, д.46 (ИП Слинченко) - 2 810 267,22 руб.; выполнение работ по благоустройству дворовой территории: Приморский край, Яковлевский район, с. Яковлевка, ул. Центральная, д.18, д.20 (ФРИЗ БК ООО) - 2 738 209,43 руб.; выполнение работ по благоустройству дворовой территории: Приморский край, Яковлевский район, с. Новосысоевка, ул. Сухановская д.46 д.46А (ИП Слинченко С.А.) - 3 195 446,30 руб.; работы по разработке грунта с перевозкой на дворовой территории МКД 46 и 46А у.Сухановская с.Новосысоевка (ИП Слинченко) - 115 484,69 руб.;  устройство бордюрного камня на дворовой территории МКД 46 и 46А у.Сухановская с.Новосысоевка (ИП Слипченко)- 45 953,49 руб.                                  </t>
    </r>
  </si>
  <si>
    <r>
      <rPr>
        <b/>
        <sz val="11"/>
        <rFont val="Times New Roman"/>
        <family val="1"/>
        <charset val="204"/>
      </rPr>
      <t xml:space="preserve">Мероприятие по развитию КВН-движения Яковлевского муниципального округа - 50 000,00 руб.: </t>
    </r>
    <r>
      <rPr>
        <sz val="11"/>
        <rFont val="Times New Roman"/>
        <family val="1"/>
        <charset val="204"/>
      </rPr>
      <t xml:space="preserve">Игры открытого Новогоднего кубка КВН на призы Деда Мороза – 50 000,00 руб.    </t>
    </r>
    <r>
      <rPr>
        <b/>
        <sz val="11"/>
        <rFont val="Times New Roman"/>
        <family val="1"/>
        <charset val="204"/>
      </rPr>
      <t xml:space="preserve">                                                                                                                                                                                                                                                                                                                                                        Премия главы Яковлевского муниципального округа - 80 458,00 руб.:</t>
    </r>
    <r>
      <rPr>
        <sz val="11"/>
        <rFont val="Times New Roman"/>
        <family val="1"/>
        <charset val="204"/>
      </rPr>
      <t xml:space="preserve"> Награждение участников конкурса на присуждение премий главы Яковлевского МО активной и талантливой молодежи Яковлевского МО (денежные вознаграждения – 14 победителей по5 747,00 руб).  - 80 458,00 руб.                                                                                                                                                                                                                                                                                                                              </t>
    </r>
    <r>
      <rPr>
        <b/>
        <sz val="11"/>
        <rFont val="Times New Roman"/>
        <family val="1"/>
        <charset val="204"/>
      </rPr>
      <t>Конкурс грантов на поддержку молодежных инициатив - 90 000,00 руб.:</t>
    </r>
    <r>
      <rPr>
        <sz val="11"/>
        <rFont val="Times New Roman"/>
        <family val="1"/>
        <charset val="204"/>
      </rPr>
      <t xml:space="preserve"> Проекты победители грантового конкурса: 1. «Мое Приморье» – 36 746,00 руб.; 2. Акция «Этот День Победы…» – 53 254,00 руб.                                                                                                                                                                                                                                        
</t>
    </r>
    <r>
      <rPr>
        <b/>
        <sz val="11"/>
        <rFont val="Times New Roman"/>
        <family val="1"/>
        <charset val="204"/>
      </rPr>
      <t>Мероприятие по вовлечению молодежи в социальную практику - 445 000,00 руб.:</t>
    </r>
    <r>
      <rPr>
        <sz val="11"/>
        <rFont val="Times New Roman"/>
        <family val="1"/>
        <charset val="204"/>
      </rPr>
      <t xml:space="preserve"> Локальные площадки в рамках проведения фестиваля «Большой пикник» - 86 549,03 руб., Образовательное мероприятие среди школьников по добровольчеству в рамках регионального проекта «Спектр добра» «Школа добра» - 34 713,65 руб., Квартирник в честь открытия молодежного пространства «Точка25.Новосысоевка» - 21 164,46 руб., Школа ученического самоуправления на территории Яковлевского МО – 20 973,00 руб., Муниципальный этап 2-го тура Морской лиги интеллектуальных игр – 6 226,60 руб., Интеллектуальный КВИЗ среди семейных команд Яковлевского округа – 15 860,00 руб., Награждение участников добровольческого квеста «Марафон добра» - 26 500,00 руб., Подведение итогов конкурса рисунков «Дружим сказками», посвященного Дню народного единства – 2 075,00 руб. Муниципальный этап 3-го тура Морской лиги интеллектуальных игр – 4 159,44 руб., Торжественное мероприятие в рамках празднования Международного дня добровольца – 33 313,30 руб., Направление участников «Марафона добра» на Слет добровольческих команд в г. Владивосток – 22 331,00 руб., Всероссийская социально –патриотическая акция «Снежный десант РСО» на территории Яковлевского МО (питание участников, обеспечение ГСМ) – 100 226,36 руб., Игры открытого Новогоднего кубка КВН на призы Деда Мороза – 8 000,00 руб., Интеллектуальный КВИЗ среди семейных команд Яковлевского округа – 17 800,00 руб., Конкурс новогодних игрушек «Мастерская деда мороза» - 20 000,00 руб., Обеспечение проведения муниципального Новогоднего Бала для обучающихся Яковлевского МО – 22 693,16 руб., Новогодний квартирник среди молодежи Яковлевского МО – 2 415,00 руб.</t>
    </r>
  </si>
  <si>
    <r>
      <rPr>
        <b/>
        <sz val="11"/>
        <rFont val="Times New Roman"/>
        <family val="1"/>
        <charset val="204"/>
      </rPr>
      <t xml:space="preserve">Изготовление (приобретение), распространение наглядно-агитационной продукции по привлечению жителей Яковлевского муниципального района к охране общественного порядка - 2 000,00 руб.: </t>
    </r>
    <r>
      <rPr>
        <sz val="11"/>
        <rFont val="Times New Roman"/>
        <family val="1"/>
        <charset val="204"/>
      </rPr>
      <t xml:space="preserve">приобретение буклетов "Безопасность детства" - 2000,00 руб.                                                                                                                                                                                                      </t>
    </r>
    <r>
      <rPr>
        <b/>
        <sz val="11"/>
        <rFont val="Times New Roman"/>
        <family val="1"/>
        <charset val="204"/>
      </rPr>
      <t xml:space="preserve">                  Мероприятия по укреплению общественной безопасности в учреждениях дошкольного образования - 48 327,20 руб. :</t>
    </r>
    <r>
      <rPr>
        <sz val="11"/>
        <rFont val="Times New Roman"/>
        <family val="1"/>
        <charset val="204"/>
      </rPr>
      <t xml:space="preserve"> тех. обслуживание тревожной сигнализации -9 200,00 руб.; услуги по охране - 33 127,20 руб.; ремонт системы видеонаблюдения - 6 000,00 руб.                                                                                                                                                                                                                                                                                                                    </t>
    </r>
    <r>
      <rPr>
        <b/>
        <sz val="11"/>
        <rFont val="Times New Roman"/>
        <family val="1"/>
        <charset val="204"/>
      </rPr>
      <t>Мероприятия по укреплению общественной безопасности в учреждениях начального общего, основного общего и среднего образования - 1 160 393,32 руб.:</t>
    </r>
    <r>
      <rPr>
        <sz val="11"/>
        <rFont val="Times New Roman"/>
        <family val="1"/>
        <charset val="204"/>
      </rPr>
      <t xml:space="preserve"> услуги по содержанию имущества - 10 200,00 руб.; обслуживание трев кнопки -12 800,00 руб.; ремонт системы видеонаблюдения -19 350,00 руб.;  модернизация системы видеонаблюдения - 109 530,00 руб.;  услуги охраны  - 99 719,36 руб.; разработка проектно - сметной документации по объекту школа с.Яковлевка - 185 000,00 руб.; приобретение материалов для ограждения - 174 970,00 руб.; приобретение  профильной трубы - 8 302,96 руб.;  приобретение автогородка - 540 521,00 руб.</t>
    </r>
  </si>
  <si>
    <r>
      <rPr>
        <b/>
        <sz val="11"/>
        <color indexed="8"/>
        <rFont val="Times New Roman"/>
        <family val="1"/>
        <charset val="204"/>
      </rPr>
      <t>Организация и проведение ежегодных районных: фестивалей, месячников, детских и юношеских конкурсов рисунков, плакатов, видеороликов - 126 000,00 руб.</t>
    </r>
    <r>
      <rPr>
        <sz val="11"/>
        <color indexed="8"/>
        <rFont val="Times New Roman"/>
        <family val="1"/>
        <charset val="204"/>
      </rPr>
      <t xml:space="preserve">: приобретение призовой и наградной продукции для проведения районных мероприятий для школьников-79 500,00 руб.; приобретение сладких подарков и памятных призов для проведения районных мероприятий для школьников- 46 500,00 руб.                                                                                                                                                                                                                                                                                                                                           </t>
    </r>
    <r>
      <rPr>
        <b/>
        <sz val="11"/>
        <color indexed="8"/>
        <rFont val="Times New Roman"/>
        <family val="1"/>
        <charset val="204"/>
      </rPr>
      <t xml:space="preserve">Организация и проведение выставок, конкурсов, акций и викторин, направленных на профилактику правонарушений на территории Яковлевского муниципального округа - 35 000,00 руб.: </t>
    </r>
    <r>
      <rPr>
        <sz val="11"/>
        <color indexed="8"/>
        <rFont val="Times New Roman"/>
        <family val="1"/>
        <charset val="204"/>
      </rPr>
      <t>приобретение стеллажей для проведения выставок, конкурсов, акций и викторин- 35 000,00 руб.</t>
    </r>
  </si>
  <si>
    <r>
      <rPr>
        <b/>
        <sz val="11"/>
        <color indexed="8"/>
        <rFont val="Times New Roman"/>
        <family val="1"/>
        <charset val="204"/>
      </rPr>
      <t>Изготовление (приобретение) наглядно-агитационной продукции по противодействию идеологии терроризма и экстремизма - 2 000,00 руб.:</t>
    </r>
    <r>
      <rPr>
        <sz val="11"/>
        <color indexed="8"/>
        <rFont val="Times New Roman"/>
        <family val="1"/>
        <charset val="204"/>
      </rPr>
      <t xml:space="preserve"> пробретение памяток - 2000,00 руб.                                                                                                                                                                                                                                                                                                                                                                                                                                                                                                                                                    </t>
    </r>
    <r>
      <rPr>
        <b/>
        <sz val="11"/>
        <color indexed="8"/>
        <rFont val="Times New Roman"/>
        <family val="1"/>
        <charset val="204"/>
      </rPr>
      <t>Установка наружного и внутреннего видеонаблюдения (камеры видеонаблюдения и приобретение оборудования для подключения) - 627 553,70 руб.:</t>
    </r>
    <r>
      <rPr>
        <sz val="11"/>
        <color indexed="8"/>
        <rFont val="Times New Roman"/>
        <family val="1"/>
        <charset val="204"/>
      </rPr>
      <t xml:space="preserve"> приобретение  и установку оборудования наружного и внутреннего видернаблюдения - 627 553,70 руб.                                                                                                                                                                                                                                                                                           </t>
    </r>
    <r>
      <rPr>
        <b/>
        <sz val="11"/>
        <color indexed="8"/>
        <rFont val="Times New Roman"/>
        <family val="1"/>
        <charset val="204"/>
      </rPr>
      <t xml:space="preserve">Мероприятия по профилактике экстремизма и терроризма в учреждениях дошкольного образования - 462 050,00 руб.: </t>
    </r>
    <r>
      <rPr>
        <sz val="11"/>
        <color indexed="8"/>
        <rFont val="Times New Roman"/>
        <family val="1"/>
        <charset val="204"/>
      </rPr>
      <t xml:space="preserve">монтаж системы звукового оповещения-  257 933,00 руб.; установка  двери метал. - 35 000,00 руб.; монтаж системы звукового оповещ  - 23 220,00 руб.; установка системы котроля (домофон) -  60 897,00 руб.; приобретение двери металлической - 85 000,00 руб.                                                                                                                                                                                                                                                                                                                                                                                    </t>
    </r>
    <r>
      <rPr>
        <b/>
        <sz val="11"/>
        <color indexed="8"/>
        <rFont val="Times New Roman"/>
        <family val="1"/>
        <charset val="204"/>
      </rPr>
      <t xml:space="preserve">Мероприятия по профилактике экстремизма и терроризма в учреждениях начального общего, основного общего и среднего образования - 6 204 986,80 руб.: </t>
    </r>
    <r>
      <rPr>
        <sz val="11"/>
        <color indexed="8"/>
        <rFont val="Times New Roman"/>
        <family val="1"/>
        <charset val="204"/>
      </rPr>
      <t xml:space="preserve">услуги охраны - 6 021 886,80 руб.; монтаж кнопки вызова - 69 684,00 руб.; монтаж двери - 20 000,00 руб.; приобретение двери межкомнатной- 93 416,00 руб..                                                                                                                                                                                               </t>
    </r>
    <r>
      <rPr>
        <b/>
        <sz val="11"/>
        <color indexed="8"/>
        <rFont val="Times New Roman"/>
        <family val="1"/>
        <charset val="204"/>
      </rPr>
      <t xml:space="preserve">Мероприятия по профилактике экстремизма и терроризма в учреждениях дополнительного образования - 550 627,50 руб.: </t>
    </r>
    <r>
      <rPr>
        <sz val="11"/>
        <color indexed="8"/>
        <rFont val="Times New Roman"/>
        <family val="1"/>
        <charset val="204"/>
      </rPr>
      <t xml:space="preserve">монтаж речевого оповещения -154 861,50 руб.; монтаж системы видеонаблюдения -337 091,00 руб.; установка системы контроля (домофон) -  58 675,00  руб.                        </t>
    </r>
  </si>
  <si>
    <r>
      <rPr>
        <b/>
        <sz val="11"/>
        <color indexed="8"/>
        <rFont val="Times New Roman"/>
        <family val="1"/>
        <charset val="204"/>
      </rPr>
      <t>Мероприятия по противодействию распространения наркотиков в молодежной среде - 27 330,00 руб.:</t>
    </r>
    <r>
      <rPr>
        <sz val="11"/>
        <color indexed="8"/>
        <rFont val="Times New Roman"/>
        <family val="1"/>
        <charset val="204"/>
      </rPr>
      <t xml:space="preserve"> Приобретено плакатов - 10 000,00 руб.; листовки "Молодежь против наркотиков!"-7 330,00 руб.; приобретение информационных стендов для общеобразовательных организаций ЯМО "Скажи наркотикам НЕТ!"- 10 000,00 руб.                                                                                                                                                                                                                                                                                                                                                                                                                                                                       </t>
    </r>
    <r>
      <rPr>
        <b/>
        <sz val="11"/>
        <color indexed="8"/>
        <rFont val="Times New Roman"/>
        <family val="1"/>
        <charset val="204"/>
      </rPr>
      <t>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 с участием сотрудников МО МВД России "Арсеньевский - 14 930,00 руб.:</t>
    </r>
    <r>
      <rPr>
        <sz val="11"/>
        <color indexed="8"/>
        <rFont val="Times New Roman"/>
        <family val="1"/>
        <charset val="204"/>
      </rPr>
      <t xml:space="preserve"> видеорегистратов носимый- 5250,00 руб., пусковое зарядное устройство - 8 990,00 руб., флешка 64 Гб - 690 руб..                                                 </t>
    </r>
  </si>
  <si>
    <r>
      <rPr>
        <b/>
        <sz val="11"/>
        <color indexed="8"/>
        <rFont val="Times New Roman"/>
        <family val="1"/>
        <charset val="204"/>
      </rPr>
      <t>Обеспечение участия муниципальных служащих, работников, в должностные обязанности которых входит участие в противодействии коррупции, в мероприятиях по профессиональному развитию в области противодействия коррупции, в том числе их обучение по дополнительным профессиональным программам в области противодействия коррупции - 18 000,00 руб.:</t>
    </r>
    <r>
      <rPr>
        <sz val="11"/>
        <color indexed="8"/>
        <rFont val="Times New Roman"/>
        <family val="1"/>
        <charset val="204"/>
      </rPr>
      <t xml:space="preserve"> обучение по программе повышения квалификации в сфере противодействия коррупции  9 муниципальных служащих, в должностные обязанности которых входит участие в противодействии коррупции - 18 000,00 руб.                                                                                                                                                                                                                               </t>
    </r>
    <r>
      <rPr>
        <b/>
        <sz val="11"/>
        <color indexed="8"/>
        <rFont val="Times New Roman"/>
        <family val="1"/>
        <charset val="204"/>
      </rPr>
      <t>Обеспечение участия лиц, впервые поступивших на муниципальную службу или на работу в соответствующие организации и замещающих должности, связанные с соблюдением антикоррупционных стандартов, в мероприятиях по профессиональному развитию в области противодействия коррупции - 54 000,00 руб.:</t>
    </r>
    <r>
      <rPr>
        <sz val="11"/>
        <color indexed="8"/>
        <rFont val="Times New Roman"/>
        <family val="1"/>
        <charset val="204"/>
      </rPr>
      <t xml:space="preserve"> обучение по программе повышения квалификации в сфере противодействия коррупции  25 муниципальных служащих впервые поступивших на муниципальную службу - 54 000,00 руб.                                                                                                                                                                                                                                                                                                                                                                                                                  </t>
    </r>
    <r>
      <rPr>
        <b/>
        <sz val="11"/>
        <color indexed="8"/>
        <rFont val="Times New Roman"/>
        <family val="1"/>
        <charset val="204"/>
      </rPr>
      <t xml:space="preserve">Обеспечение участия муниципальных служащих, работников, в должностные обязанности которых входит участие в проведении закупок товаров, работ, услуг для обеспечения  муниципальных нужд, в мероприятиях по профессиональному развитию в области противодействия коррупции, в том числе их обучение по дополнительным профессиональным программам в области противодействия коррупции - 4 000,00 руб.: </t>
    </r>
    <r>
      <rPr>
        <sz val="11"/>
        <color indexed="8"/>
        <rFont val="Times New Roman"/>
        <family val="1"/>
        <charset val="204"/>
      </rPr>
      <t xml:space="preserve">обучение по программе повышения квалификации в сфере противодействия коррупции  прошли 2 работника, в должностные обязанности которого входит участие в проведении закупок товаров, работ, услуг для обеспечения муниципальных нужд - 4 000,00 руб.                                                                                                                                                                                                                                                                                                                                                                                                   </t>
    </r>
    <r>
      <rPr>
        <b/>
        <sz val="11"/>
        <color indexed="8"/>
        <rFont val="Times New Roman"/>
        <family val="1"/>
        <charset val="204"/>
      </rPr>
      <t>Обеспечение участия руководителей муниципальных учреждений, работников, в должностные обязанности которых входит участие в противодействии коррупции, в мероприятиях по профессиональному развитию в области противодействия коррупции, в том числе их обучение по дополнительным профессиональным программам в области противодействия коррупции - 14 000,00 руб.:</t>
    </r>
    <r>
      <rPr>
        <sz val="11"/>
        <color indexed="8"/>
        <rFont val="Times New Roman"/>
        <family val="1"/>
        <charset val="204"/>
      </rPr>
      <t xml:space="preserve"> обучение по программе повышения квалификации в сфере противодействия коррупции  прошли 6 руководителей муниципальных учреждений - 14 000,00 руб.</t>
    </r>
  </si>
  <si>
    <r>
      <rPr>
        <b/>
        <u/>
        <sz val="11"/>
        <color indexed="8"/>
        <rFont val="Times New Roman"/>
        <family val="1"/>
        <charset val="204"/>
      </rPr>
      <t>За счет средств местного бюджета - 28 242 973,97 рублей:</t>
    </r>
    <r>
      <rPr>
        <sz val="11"/>
        <color indexed="8"/>
        <rFont val="Times New Roman"/>
        <family val="1"/>
        <charset val="204"/>
      </rPr>
      <t xml:space="preserve">                                                                                                                                                                                                                        </t>
    </r>
    <r>
      <rPr>
        <b/>
        <sz val="11"/>
        <color indexed="8"/>
        <rFont val="Times New Roman"/>
        <family val="1"/>
        <charset val="204"/>
      </rPr>
      <t>Расходы на обеспечение  деятельности (оказание услуг, выполнение работ) муниципальных учреждений - 236 650 064,83 руб.:</t>
    </r>
    <r>
      <rPr>
        <sz val="11"/>
        <color indexed="8"/>
        <rFont val="Times New Roman"/>
        <family val="1"/>
        <charset val="204"/>
      </rPr>
      <t xml:space="preserve"> выплаты по з/платы работникам учреждения - </t>
    </r>
    <r>
      <rPr>
        <b/>
        <sz val="11"/>
        <color indexed="8"/>
        <rFont val="Times New Roman"/>
        <family val="1"/>
        <charset val="204"/>
      </rPr>
      <t>15 708 276,71 руб.</t>
    </r>
    <r>
      <rPr>
        <sz val="11"/>
        <color indexed="8"/>
        <rFont val="Times New Roman"/>
        <family val="1"/>
        <charset val="204"/>
      </rPr>
      <t xml:space="preserve">; прочие услуги (а/о возмещение расходов на проживание) - </t>
    </r>
    <r>
      <rPr>
        <b/>
        <sz val="11"/>
        <color indexed="8"/>
        <rFont val="Times New Roman"/>
        <family val="1"/>
        <charset val="204"/>
      </rPr>
      <t>13 500,00 руб</t>
    </r>
    <r>
      <rPr>
        <sz val="11"/>
        <color indexed="8"/>
        <rFont val="Times New Roman"/>
        <family val="1"/>
        <charset val="204"/>
      </rPr>
      <t xml:space="preserve">.;  расходы на содержание  учреждений дополнительного образования – </t>
    </r>
    <r>
      <rPr>
        <b/>
        <sz val="11"/>
        <color indexed="8"/>
        <rFont val="Times New Roman"/>
        <family val="1"/>
        <charset val="204"/>
      </rPr>
      <t xml:space="preserve">7 928 288,12 руб. </t>
    </r>
    <r>
      <rPr>
        <sz val="11"/>
        <color indexed="8"/>
        <rFont val="Times New Roman"/>
        <family val="1"/>
        <charset val="204"/>
      </rPr>
      <t>(услуги связи (ПАО "Ростелеком") -  79 670,75 руб.; транспортные услуги (доставка воды ИП Мажуга); оплата коммунальных услуг - 1 321 101,35 руб. (ПАО "ДЭК Дальэнергосбыт" - эл.энергия; ООО "Водоканал - Сервис" - водоотведение, водоснабжение; );  арендная плата (ИП Сорвенков -аренда оборудования (антенна)) - 61 000,00 руб.; услуги по содержанию имущества - 761 512,38 руб. (ООО "ДАЛЬНЕВОСТОЧНЫЙ АВТОЦЕНТР" - ремонт и техническое обслуживание а/м, ИП Шевкопляс - обслуживание узла учета тепловой энергии, СЭС ООО - дератизация помещений,акарицидная обработка; АО "Дальневосточная распределительная сетевая компания"- технол присоединение объекта"Пункт проката коньков",  ИП Пикалов-Услуги технического осмотра транспортного средства, ИП Туртыгин- ремонт блока управления автомобиля, КГУП "Приморский экологический оператор"- Оказание услуг по обращению с твердыми коммунальными отходами; ИП Овчинников-  заправка картриджа; НАВИЛАЙН ООО - Монтаж Глонасс; ИП Шевкопляс И.А. - поверка манометров; услуги связи по передаче данных по тарифному плану - "Эра - Телематика" - ГЛОНАСС АО; ГПХ - обслуживание здания);  прочие услуги - 4 250 848,49 руб. (ГПХ - сторожа, покос травы; Минфин Приморского края (КГБУЗ "Арсеньевская ГБ")-предрейсовый мед. осмотр водителей,услуга медработника; ИП Иванов- подписка на комплект поддержки программных продуктов 1С; ПАО СК "Росгосстрах" -  страховая премия по догов. ЗЗДТП, страховая премия ОСАГО; ИП Шатунов - установка кондиционера; ООО НАВИЛАЙН - информационная услуга; ремонт здания; тех.обслуживание здания  - ООО Проектная среда); прочие расходы - 29 614,58 руб. (оплата штрафов госпошлины  по исполнительным листам, пени);  увеличение стоимости материальных запасов - 1 379 540,57 руб. ( АО " ННК-Приморнефтепродукт"- приобретение ГСМ, ООО "ГосТоргСервис"- приобретение угля, ИП Одинцов - фильтр,тяга рулевая, приобретение запчастей, приобретение фонарь налобный,масло моторное;  ИП Иванов - электрод,черенок,бита, кабель,пластина, приобретение материалов ,круг отрезной, замок врезной, колосник чугунный; материалы для ремонта ; ИП Петров - приобретение канцтоваров, ИП Шипова - приобретение парофин,мазь,скребок; а/о - приобретение распылителя,приобретение краска,эмаль, аварийных знаков, кисть, щетка, печать, приобретение автолампа; ИП Цапурда - приобретение вкладыш полиэтиленовый,скотч,бумага; канц.товары; ИП Байрол М.А. - приобретение тоннера; ООО АДК "Валькирия" - приобретение бытовой химии; Иванова И.В. - покос травы; ООО "Мир Упаковки" - приобретение стаканов</t>
    </r>
    <r>
      <rPr>
        <sz val="11"/>
        <rFont val="Times New Roman"/>
        <family val="1"/>
        <charset val="204"/>
      </rPr>
      <t xml:space="preserve">,тарелок).                                                                                             </t>
    </r>
    <r>
      <rPr>
        <b/>
        <sz val="11"/>
        <rFont val="Times New Roman"/>
        <family val="1"/>
        <charset val="204"/>
      </rPr>
      <t xml:space="preserve">Субсидии бюджетным учреждениям на иные цели - 486 872,55 руб.: </t>
    </r>
    <r>
      <rPr>
        <sz val="11"/>
        <rFont val="Times New Roman"/>
        <family val="1"/>
        <charset val="204"/>
      </rPr>
      <t>увеличение стоимости основных средств ( ИП Иванов-приобретение шуруповерта, приобретение конвекторов, приобретение водонагревателя,суш для рук, приобретение бойлера; ИП Цапурда - приобретение стенд информационный; ИП Шатунов - приобретение сплит-система(кондиционер);  НАВИЛАЙН ООО- приобретение спутникового навигатора;  И.И. Дубовая И.И. - приобретение термот)</t>
    </r>
    <r>
      <rPr>
        <sz val="11"/>
        <color indexed="8"/>
        <rFont val="Times New Roman"/>
        <family val="1"/>
        <charset val="204"/>
      </rPr>
      <t xml:space="preserve">; Государственная    экспертиза проектной                                                  документации в части проверки сметной стоимости по капитальному ремонту здания  МБУ ДО "ДООСЦ" с.Яковлевка (ПРИМГОСЭКСПЕРТИЗА КГАУ).                                                                                                                                                                                                                                                                                                </t>
    </r>
    <r>
      <rPr>
        <b/>
        <sz val="11"/>
        <color indexed="8"/>
        <rFont val="Times New Roman"/>
        <family val="1"/>
        <charset val="204"/>
      </rPr>
      <t>Субсидии бюджетным учреждениям на иные цели (МБЗСУО ОД "Юность") - 1 392 378,64 руб.</t>
    </r>
    <r>
      <rPr>
        <sz val="11"/>
        <color indexed="8"/>
        <rFont val="Times New Roman"/>
        <family val="1"/>
        <charset val="204"/>
      </rPr>
      <t xml:space="preserve">: заработная плата работников учреждения - 1 369 974,57 руб.; услуги связи - 11 750,40 руб. (ПАО "Ростелеком") ; прочие услуги - 8 004,00 руб.(ИП Иванов  - подписка на комплект поддержки программных продуктов 1С);  увеличение стоимости материальных запасов - 2 024,00 руб. ( а/о - приобретение печати); прочие расходы - 625,67 руб. (оплата штрафов госпошлины  по исполнительным листам, пени).                                                                                                                                                                                                                                                                </t>
    </r>
    <r>
      <rPr>
        <b/>
        <sz val="11"/>
        <color indexed="8"/>
        <rFont val="Times New Roman"/>
        <family val="1"/>
        <charset val="204"/>
      </rPr>
      <t xml:space="preserve">Финансовое обеспечение муниципального задания в рамках исполнения муниципального соц. заказа - 525 555,57 руб. </t>
    </r>
    <r>
      <rPr>
        <sz val="11"/>
        <color indexed="8"/>
        <rFont val="Times New Roman"/>
        <family val="1"/>
        <charset val="204"/>
      </rPr>
      <t xml:space="preserve">(перечисление заработной платы (персонифицированного учета).                                                                                                                                                                                                                            </t>
    </r>
    <r>
      <rPr>
        <b/>
        <sz val="11"/>
        <color indexed="8"/>
        <rFont val="Times New Roman"/>
        <family val="1"/>
        <charset val="204"/>
      </rPr>
      <t>Мероприятия по пожарной безопасности - 100 441,44 руб.</t>
    </r>
    <r>
      <rPr>
        <sz val="11"/>
        <color indexed="8"/>
        <rFont val="Times New Roman"/>
        <family val="1"/>
        <charset val="204"/>
      </rPr>
      <t xml:space="preserve">: услуги по содержанию имущества - 46 441,44 руб.( ООО "Приморавтоматика" - техническое обслуж. системы автомат. пожарной сигнализации);  услуги по содержанию имущества - 54 000,00 руб. (ПРОТИВОПОЖАРНОЕ ОБЩЕСТВО ООО)                                                                            </t>
    </r>
    <r>
      <rPr>
        <b/>
        <sz val="11"/>
        <color indexed="8"/>
        <rFont val="Times New Roman"/>
        <family val="1"/>
        <charset val="204"/>
      </rPr>
      <t>Организация и обеспечение отдыха и оздоровления детей и подростков - 5 190 400,94 руб.:</t>
    </r>
    <r>
      <rPr>
        <sz val="11"/>
        <color indexed="8"/>
        <rFont val="Times New Roman"/>
        <family val="1"/>
        <charset val="204"/>
      </rPr>
      <t xml:space="preserve"> создание условий для отдыха, оздоровления, занятости детей и подростков </t>
    </r>
    <r>
      <rPr>
        <b/>
        <sz val="11"/>
        <color indexed="8"/>
        <rFont val="Times New Roman"/>
        <family val="1"/>
        <charset val="204"/>
      </rPr>
      <t>(местный бюджет) - 2 087 660,94 руб.;</t>
    </r>
    <r>
      <rPr>
        <sz val="11"/>
        <color indexed="8"/>
        <rFont val="Times New Roman"/>
        <family val="1"/>
        <charset val="204"/>
      </rPr>
      <t xml:space="preserve"> организация и обеспечение оздоровления и отдыха детей Приморского края в каникулярное время </t>
    </r>
    <r>
      <rPr>
        <b/>
        <sz val="11"/>
        <color indexed="8"/>
        <rFont val="Times New Roman"/>
        <family val="1"/>
        <charset val="204"/>
      </rPr>
      <t>(краевой бюджет) - 3 102 740,00 руб.</t>
    </r>
    <r>
      <rPr>
        <sz val="11"/>
        <color indexed="8"/>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</si>
</sst>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34"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8"/>
      <name val="Calibri"/>
      <family val="2"/>
      <charset val="204"/>
    </font>
    <font>
      <b/>
      <sz val="14"/>
      <color indexed="8"/>
      <name val="Times New Roman"/>
      <family val="1"/>
      <charset val="204"/>
    </font>
    <font>
      <b/>
      <sz val="12"/>
      <color indexed="8"/>
      <name val="Calibri"/>
      <family val="2"/>
      <charset val="204"/>
    </font>
    <font>
      <sz val="12"/>
      <color indexed="8"/>
      <name val="Calibri"/>
      <family val="2"/>
      <charset val="204"/>
    </font>
    <font>
      <sz val="11"/>
      <color indexed="8"/>
      <name val="Times New Roman"/>
      <family val="1"/>
      <charset val="204"/>
    </font>
    <font>
      <sz val="10"/>
      <color indexed="8"/>
      <name val="Times New Roman"/>
      <family val="1"/>
      <charset val="204"/>
    </font>
    <font>
      <sz val="11"/>
      <color theme="1"/>
      <name val="Calibri"/>
      <family val="2"/>
      <charset val="204"/>
      <scheme val="minor"/>
    </font>
    <font>
      <sz val="9"/>
      <color indexed="8"/>
      <name val="Times New Roman"/>
      <family val="1"/>
      <charset val="204"/>
    </font>
    <font>
      <b/>
      <u/>
      <sz val="9"/>
      <color indexed="8"/>
      <name val="Times New Roman"/>
      <family val="1"/>
      <charset val="204"/>
    </font>
    <font>
      <b/>
      <sz val="11"/>
      <color indexed="8"/>
      <name val="Times New Roman"/>
      <family val="1"/>
      <charset val="204"/>
    </font>
    <font>
      <sz val="11"/>
      <name val="Times New Roman"/>
      <family val="1"/>
      <charset val="204"/>
    </font>
    <font>
      <b/>
      <sz val="11"/>
      <name val="Times New Roman"/>
      <family val="1"/>
      <charset val="204"/>
    </font>
    <font>
      <sz val="11"/>
      <color indexed="8"/>
      <name val="Calibri"/>
      <family val="2"/>
      <charset val="204"/>
    </font>
    <font>
      <sz val="11"/>
      <name val="Calibri"/>
      <family val="2"/>
      <charset val="204"/>
      <scheme val="minor"/>
    </font>
    <font>
      <b/>
      <sz val="10"/>
      <name val="Times New Roman"/>
      <family val="1"/>
      <charset val="204"/>
    </font>
    <font>
      <sz val="11"/>
      <color theme="1"/>
      <name val="Times New Roman"/>
      <family val="1"/>
      <charset val="204"/>
    </font>
    <font>
      <sz val="11"/>
      <color rgb="FFFF0000"/>
      <name val="Times New Roman"/>
      <family val="1"/>
      <charset val="204"/>
    </font>
    <font>
      <sz val="12"/>
      <name val="Times New Roman"/>
      <family val="1"/>
      <charset val="204"/>
    </font>
    <font>
      <sz val="12"/>
      <color theme="1"/>
      <name val="Times New Roman"/>
      <family val="1"/>
      <charset val="204"/>
    </font>
    <font>
      <sz val="12"/>
      <color rgb="FF000000"/>
      <name val="Times New Roman"/>
      <family val="1"/>
      <charset val="204"/>
    </font>
    <font>
      <b/>
      <sz val="11"/>
      <color theme="1"/>
      <name val="Times New Roman"/>
      <family val="1"/>
      <charset val="204"/>
    </font>
    <font>
      <u/>
      <sz val="11"/>
      <color indexed="8"/>
      <name val="Times New Roman"/>
      <family val="1"/>
      <charset val="204"/>
    </font>
    <font>
      <b/>
      <sz val="12"/>
      <name val="Times New Roman"/>
      <family val="1"/>
      <charset val="204"/>
    </font>
    <font>
      <i/>
      <u/>
      <sz val="11"/>
      <name val="Times New Roman"/>
      <family val="1"/>
      <charset val="204"/>
    </font>
    <font>
      <i/>
      <sz val="11"/>
      <name val="Times New Roman"/>
      <family val="1"/>
      <charset val="204"/>
    </font>
    <font>
      <b/>
      <u/>
      <sz val="11"/>
      <color indexed="8"/>
      <name val="Times New Roman"/>
      <family val="1"/>
      <charset val="204"/>
    </font>
    <font>
      <sz val="10"/>
      <name val="Times New Roman"/>
      <family val="1"/>
      <charset val="204"/>
    </font>
    <font>
      <u/>
      <sz val="11"/>
      <name val="Times New Roman"/>
      <family val="1"/>
      <charset val="204"/>
    </font>
    <font>
      <sz val="14"/>
      <color indexed="8"/>
      <name val="Times New Roman"/>
      <family val="1"/>
      <charset val="204"/>
    </font>
    <font>
      <b/>
      <sz val="12"/>
      <color theme="1"/>
      <name val="Times New Roman"/>
      <family val="1"/>
      <charset val="204"/>
    </font>
    <font>
      <b/>
      <u/>
      <sz val="11"/>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9" fillId="0" borderId="0"/>
    <xf numFmtId="43" fontId="9" fillId="0" borderId="0" applyFont="0" applyFill="0" applyBorder="0" applyAlignment="0" applyProtection="0"/>
  </cellStyleXfs>
  <cellXfs count="239">
    <xf numFmtId="0" fontId="0" fillId="0" borderId="0" xfId="0"/>
    <xf numFmtId="0" fontId="1" fillId="0" borderId="0" xfId="0" applyFont="1" applyAlignment="1">
      <alignment wrapText="1"/>
    </xf>
    <xf numFmtId="0" fontId="1" fillId="0" borderId="0" xfId="0" applyFont="1" applyFill="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horizontal="center" vertical="center" wrapText="1"/>
    </xf>
    <xf numFmtId="0" fontId="8" fillId="0" borderId="0" xfId="0" applyFont="1" applyAlignment="1">
      <alignment wrapText="1"/>
    </xf>
    <xf numFmtId="0" fontId="1" fillId="0" borderId="0" xfId="0" applyFont="1" applyAlignment="1">
      <alignment horizontal="left" wrapText="1"/>
    </xf>
    <xf numFmtId="0" fontId="8" fillId="0" borderId="0" xfId="0" applyFont="1" applyFill="1" applyAlignment="1">
      <alignment wrapText="1"/>
    </xf>
    <xf numFmtId="0" fontId="10" fillId="0" borderId="0" xfId="0" applyFont="1" applyFill="1" applyAlignment="1">
      <alignment wrapText="1"/>
    </xf>
    <xf numFmtId="0" fontId="10" fillId="0" borderId="0" xfId="0" applyFont="1" applyBorder="1" applyAlignment="1">
      <alignment wrapText="1"/>
    </xf>
    <xf numFmtId="0" fontId="4" fillId="0" borderId="0" xfId="0" applyFont="1" applyFill="1" applyBorder="1" applyAlignment="1">
      <alignment horizontal="right" wrapText="1"/>
    </xf>
    <xf numFmtId="0" fontId="0" fillId="0" borderId="0" xfId="0" applyFill="1" applyBorder="1" applyAlignment="1">
      <alignment horizontal="right" wrapText="1"/>
    </xf>
    <xf numFmtId="0" fontId="1" fillId="0" borderId="1"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wrapText="1"/>
    </xf>
    <xf numFmtId="0" fontId="7" fillId="0" borderId="3" xfId="0" applyFont="1" applyFill="1" applyBorder="1" applyAlignment="1">
      <alignment horizontal="left" vertical="center" wrapText="1"/>
    </xf>
    <xf numFmtId="0" fontId="7" fillId="0" borderId="3" xfId="0" applyFont="1" applyFill="1" applyBorder="1" applyAlignment="1">
      <alignment wrapText="1"/>
    </xf>
    <xf numFmtId="0" fontId="1" fillId="0" borderId="0" xfId="0" applyFont="1" applyFill="1" applyBorder="1" applyAlignment="1">
      <alignment horizontal="center" vertical="top" wrapText="1"/>
    </xf>
    <xf numFmtId="0" fontId="7" fillId="0" borderId="5" xfId="0" applyFont="1" applyFill="1" applyBorder="1" applyAlignment="1">
      <alignment vertical="center" wrapText="1"/>
    </xf>
    <xf numFmtId="0" fontId="1" fillId="2" borderId="0" xfId="0" applyFont="1" applyFill="1" applyAlignment="1">
      <alignment wrapText="1"/>
    </xf>
    <xf numFmtId="0" fontId="1" fillId="3" borderId="1" xfId="0" applyFont="1" applyFill="1" applyBorder="1" applyAlignment="1">
      <alignment horizontal="center" vertical="top" wrapText="1"/>
    </xf>
    <xf numFmtId="0" fontId="1" fillId="3" borderId="0" xfId="0" applyFont="1" applyFill="1" applyAlignment="1">
      <alignment wrapText="1"/>
    </xf>
    <xf numFmtId="0" fontId="8" fillId="3" borderId="0" xfId="0" applyFont="1" applyFill="1" applyAlignment="1">
      <alignment wrapText="1"/>
    </xf>
    <xf numFmtId="0" fontId="7" fillId="3" borderId="5" xfId="0" applyFont="1" applyFill="1" applyBorder="1" applyAlignment="1">
      <alignment horizontal="center" vertical="center" wrapText="1"/>
    </xf>
    <xf numFmtId="4" fontId="20" fillId="0" borderId="3"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0" xfId="0" applyNumberFormat="1" applyFont="1" applyFill="1" applyAlignment="1">
      <alignment wrapText="1"/>
    </xf>
    <xf numFmtId="4"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0" xfId="0" applyFont="1" applyBorder="1" applyAlignment="1">
      <alignment vertical="center" wrapText="1"/>
    </xf>
    <xf numFmtId="0" fontId="1" fillId="0" borderId="0" xfId="0" applyFont="1" applyAlignment="1">
      <alignment vertical="center" wrapText="1"/>
    </xf>
    <xf numFmtId="3" fontId="1" fillId="0" borderId="3"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top" wrapText="1"/>
    </xf>
    <xf numFmtId="4" fontId="20" fillId="0" borderId="3"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7" fillId="0" borderId="7" xfId="0" applyFont="1" applyFill="1" applyBorder="1" applyAlignment="1">
      <alignment horizontal="left" vertical="center" wrapText="1"/>
    </xf>
    <xf numFmtId="4" fontId="20" fillId="0" borderId="3" xfId="2" applyNumberFormat="1" applyFont="1" applyFill="1" applyBorder="1" applyAlignment="1">
      <alignment horizontal="center" vertical="center" wrapText="1"/>
    </xf>
    <xf numFmtId="43" fontId="20" fillId="0" borderId="3" xfId="2" applyFont="1" applyFill="1" applyBorder="1" applyAlignment="1">
      <alignment horizontal="center" vertical="center" wrapText="1"/>
    </xf>
    <xf numFmtId="0" fontId="7" fillId="0" borderId="2" xfId="0" applyFont="1" applyFill="1" applyBorder="1" applyAlignment="1">
      <alignment vertical="center" wrapText="1"/>
    </xf>
    <xf numFmtId="4" fontId="20" fillId="0" borderId="11" xfId="0" applyNumberFormat="1" applyFont="1" applyFill="1" applyBorder="1" applyAlignment="1">
      <alignment horizontal="center" vertical="center" wrapText="1"/>
    </xf>
    <xf numFmtId="0" fontId="7" fillId="0" borderId="7" xfId="0" applyFont="1" applyFill="1" applyBorder="1" applyAlignment="1">
      <alignment horizontal="left" wrapText="1"/>
    </xf>
    <xf numFmtId="2" fontId="1" fillId="0" borderId="3"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13" fillId="0" borderId="2" xfId="0" applyFont="1" applyFill="1" applyBorder="1" applyAlignment="1">
      <alignment vertical="top" wrapText="1"/>
    </xf>
    <xf numFmtId="0" fontId="10" fillId="0" borderId="0" xfId="0" applyNumberFormat="1" applyFont="1" applyFill="1" applyAlignment="1">
      <alignment wrapText="1"/>
    </xf>
    <xf numFmtId="0" fontId="10" fillId="0" borderId="0" xfId="0" applyFont="1" applyFill="1" applyBorder="1" applyAlignment="1">
      <alignment horizontal="center" vertical="center" wrapText="1"/>
    </xf>
    <xf numFmtId="4" fontId="21" fillId="0" borderId="3" xfId="0" applyNumberFormat="1" applyFont="1" applyFill="1" applyBorder="1" applyAlignment="1">
      <alignment horizontal="center" vertical="center" wrapText="1"/>
    </xf>
    <xf numFmtId="4" fontId="21" fillId="0" borderId="3" xfId="2" applyNumberFormat="1" applyFont="1" applyFill="1" applyBorder="1" applyAlignment="1">
      <alignment horizontal="center" vertical="center" wrapText="1"/>
    </xf>
    <xf numFmtId="0" fontId="8" fillId="0" borderId="0" xfId="0" applyFont="1" applyFill="1" applyBorder="1" applyAlignment="1">
      <alignment horizontal="center" wrapText="1"/>
    </xf>
    <xf numFmtId="4" fontId="1" fillId="0" borderId="7" xfId="0" applyNumberFormat="1" applyFont="1" applyFill="1" applyBorder="1" applyAlignment="1">
      <alignment horizontal="center" vertical="center" wrapText="1"/>
    </xf>
    <xf numFmtId="2" fontId="20" fillId="0" borderId="3" xfId="0" applyNumberFormat="1" applyFont="1" applyFill="1" applyBorder="1" applyAlignment="1">
      <alignment horizontal="center" vertical="center" wrapText="1"/>
    </xf>
    <xf numFmtId="4" fontId="22" fillId="0" borderId="3" xfId="0" applyNumberFormat="1" applyFont="1" applyFill="1" applyBorder="1" applyAlignment="1">
      <alignment horizontal="center" vertical="center" wrapText="1"/>
    </xf>
    <xf numFmtId="2" fontId="22" fillId="0" borderId="3" xfId="0" applyNumberFormat="1"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wrapText="1"/>
    </xf>
    <xf numFmtId="0" fontId="13" fillId="0" borderId="3" xfId="0" applyFont="1" applyFill="1" applyBorder="1" applyAlignment="1">
      <alignment horizontal="left" vertical="center" wrapText="1"/>
    </xf>
    <xf numFmtId="0" fontId="13" fillId="0" borderId="4" xfId="0" applyFont="1" applyFill="1" applyBorder="1" applyAlignment="1">
      <alignment vertical="top" wrapText="1"/>
    </xf>
    <xf numFmtId="4" fontId="1" fillId="0" borderId="3" xfId="0" applyNumberFormat="1" applyFont="1" applyFill="1" applyBorder="1" applyAlignment="1">
      <alignment horizontal="center" wrapText="1"/>
    </xf>
    <xf numFmtId="4" fontId="22" fillId="0" borderId="3" xfId="2" applyNumberFormat="1" applyFont="1" applyFill="1" applyBorder="1" applyAlignment="1">
      <alignment horizontal="center" vertical="center" wrapText="1"/>
    </xf>
    <xf numFmtId="4" fontId="20" fillId="0" borderId="2" xfId="0" applyNumberFormat="1" applyFont="1" applyFill="1" applyBorder="1" applyAlignment="1">
      <alignment horizontal="center" vertical="center" wrapText="1"/>
    </xf>
    <xf numFmtId="0" fontId="7" fillId="0" borderId="8" xfId="0" applyFont="1" applyFill="1" applyBorder="1" applyAlignment="1">
      <alignment vertical="center" wrapText="1"/>
    </xf>
    <xf numFmtId="4" fontId="20" fillId="0" borderId="9" xfId="0" applyNumberFormat="1" applyFont="1" applyFill="1" applyBorder="1" applyAlignment="1">
      <alignment horizontal="center" vertical="center" wrapText="1"/>
    </xf>
    <xf numFmtId="0" fontId="7" fillId="0" borderId="11" xfId="0" applyFont="1" applyFill="1" applyBorder="1" applyAlignment="1">
      <alignment vertical="center" wrapText="1"/>
    </xf>
    <xf numFmtId="4" fontId="20" fillId="0" borderId="4" xfId="0" applyNumberFormat="1" applyFont="1" applyFill="1" applyBorder="1" applyAlignment="1">
      <alignment horizontal="center" vertical="center" wrapText="1"/>
    </xf>
    <xf numFmtId="4" fontId="20" fillId="0" borderId="12" xfId="0" applyNumberFormat="1" applyFont="1" applyFill="1" applyBorder="1" applyAlignment="1">
      <alignment horizontal="center" vertical="center" wrapText="1"/>
    </xf>
    <xf numFmtId="0" fontId="13" fillId="0" borderId="1" xfId="0" applyFont="1" applyFill="1" applyBorder="1" applyAlignment="1">
      <alignment horizontal="left" vertical="top" wrapText="1"/>
    </xf>
    <xf numFmtId="0" fontId="1" fillId="0" borderId="10" xfId="0" applyFont="1" applyFill="1" applyBorder="1" applyAlignment="1">
      <alignment horizontal="center" wrapText="1"/>
    </xf>
    <xf numFmtId="4" fontId="1" fillId="0" borderId="4" xfId="0" applyNumberFormat="1" applyFont="1" applyFill="1" applyBorder="1" applyAlignment="1">
      <alignment horizontal="center" vertical="center" wrapText="1"/>
    </xf>
    <xf numFmtId="4" fontId="20" fillId="0" borderId="6" xfId="0" applyNumberFormat="1" applyFont="1" applyFill="1" applyBorder="1" applyAlignment="1">
      <alignment horizontal="center" vertical="center" wrapText="1"/>
    </xf>
    <xf numFmtId="0" fontId="31" fillId="0" borderId="0" xfId="0" applyFont="1" applyFill="1" applyBorder="1" applyAlignment="1">
      <alignment horizontal="right" wrapText="1"/>
    </xf>
    <xf numFmtId="0" fontId="8" fillId="0" borderId="0" xfId="0" applyFont="1" applyFill="1" applyBorder="1" applyAlignment="1">
      <alignment wrapText="1"/>
    </xf>
    <xf numFmtId="4" fontId="1" fillId="0" borderId="0" xfId="0" applyNumberFormat="1" applyFont="1" applyFill="1" applyBorder="1" applyAlignment="1">
      <alignment wrapText="1"/>
    </xf>
    <xf numFmtId="0" fontId="1" fillId="0" borderId="0" xfId="0" applyFont="1" applyFill="1" applyBorder="1" applyAlignment="1">
      <alignment wrapText="1"/>
    </xf>
    <xf numFmtId="0" fontId="10" fillId="0" borderId="0" xfId="0" applyFont="1" applyFill="1" applyBorder="1" applyAlignment="1">
      <alignment wrapText="1"/>
    </xf>
    <xf numFmtId="0" fontId="32" fillId="0" borderId="0" xfId="0"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0" xfId="0" applyNumberFormat="1" applyFont="1" applyBorder="1" applyAlignment="1">
      <alignment vertical="center" wrapText="1"/>
    </xf>
    <xf numFmtId="0" fontId="21" fillId="0" borderId="0" xfId="0" applyFont="1" applyBorder="1" applyAlignment="1">
      <alignment horizontal="center" vertical="center" wrapText="1"/>
    </xf>
    <xf numFmtId="4" fontId="10" fillId="0" borderId="0" xfId="0" applyNumberFormat="1" applyFont="1" applyFill="1" applyBorder="1" applyAlignment="1">
      <alignment wrapText="1"/>
    </xf>
    <xf numFmtId="0" fontId="1" fillId="6" borderId="1" xfId="0" applyFont="1" applyFill="1" applyBorder="1" applyAlignment="1">
      <alignment horizontal="center" vertical="top"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7" fillId="0" borderId="2"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4" xfId="0" applyFont="1" applyFill="1" applyBorder="1" applyAlignment="1">
      <alignment horizontal="center" vertical="top" wrapText="1"/>
    </xf>
    <xf numFmtId="0" fontId="18" fillId="0" borderId="2" xfId="0" applyFont="1" applyFill="1" applyBorder="1" applyAlignment="1">
      <alignment horizontal="left" vertical="top"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7" fillId="4" borderId="2"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3" fillId="0" borderId="3" xfId="0" applyFont="1" applyFill="1" applyBorder="1" applyAlignment="1">
      <alignment horizontal="left" vertical="top" wrapText="1"/>
    </xf>
    <xf numFmtId="0" fontId="7" fillId="0" borderId="3" xfId="0" applyFont="1" applyFill="1" applyBorder="1" applyAlignment="1">
      <alignment vertical="top" wrapText="1"/>
    </xf>
    <xf numFmtId="0" fontId="7" fillId="0" borderId="3" xfId="0" applyFont="1" applyFill="1" applyBorder="1" applyAlignment="1">
      <alignment horizontal="left" vertical="top" wrapText="1"/>
    </xf>
    <xf numFmtId="0" fontId="13" fillId="0" borderId="3" xfId="0" applyFont="1" applyFill="1" applyBorder="1" applyAlignment="1">
      <alignment vertical="top" wrapText="1"/>
    </xf>
    <xf numFmtId="0" fontId="14"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7" fillId="0" borderId="2" xfId="0" applyFont="1" applyFill="1" applyBorder="1" applyAlignment="1">
      <alignment horizontal="left" vertical="center" wrapText="1"/>
    </xf>
    <xf numFmtId="0" fontId="7" fillId="0" borderId="5" xfId="0" applyFont="1" applyFill="1" applyBorder="1" applyAlignment="1">
      <alignment wrapText="1"/>
    </xf>
    <xf numFmtId="0" fontId="7" fillId="0" borderId="4" xfId="0" applyFont="1" applyFill="1" applyBorder="1" applyAlignment="1">
      <alignment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2" fontId="7" fillId="0" borderId="2" xfId="0" applyNumberFormat="1" applyFont="1" applyFill="1" applyBorder="1" applyAlignment="1">
      <alignment horizontal="left" vertical="top" wrapText="1"/>
    </xf>
    <xf numFmtId="2" fontId="7" fillId="0" borderId="5" xfId="0" applyNumberFormat="1" applyFont="1" applyFill="1" applyBorder="1" applyAlignment="1">
      <alignment horizontal="left" vertical="top" wrapText="1"/>
    </xf>
    <xf numFmtId="2" fontId="7" fillId="0" borderId="4" xfId="0" applyNumberFormat="1" applyFont="1" applyFill="1" applyBorder="1" applyAlignment="1">
      <alignment horizontal="left" vertical="top"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4" xfId="0" applyFill="1" applyBorder="1" applyAlignment="1">
      <alignment horizontal="center" vertical="center" wrapText="1"/>
    </xf>
    <xf numFmtId="0" fontId="14" fillId="0" borderId="2"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0" fontId="8" fillId="0" borderId="0" xfId="0" applyFont="1" applyFill="1" applyBorder="1" applyAlignment="1">
      <alignment horizontal="center" wrapText="1"/>
    </xf>
    <xf numFmtId="0" fontId="10" fillId="0" borderId="10" xfId="0" applyFont="1" applyFill="1" applyBorder="1" applyAlignment="1">
      <alignment horizontal="center" wrapText="1"/>
    </xf>
    <xf numFmtId="0" fontId="7" fillId="0" borderId="10" xfId="0" applyFont="1" applyBorder="1" applyAlignment="1">
      <alignment horizontal="center" wrapText="1"/>
    </xf>
    <xf numFmtId="0" fontId="7" fillId="0" borderId="0" xfId="0" applyFont="1" applyBorder="1" applyAlignment="1">
      <alignment horizontal="center" wrapText="1"/>
    </xf>
    <xf numFmtId="0" fontId="8" fillId="0" borderId="10" xfId="0" applyFont="1" applyFill="1" applyBorder="1" applyAlignment="1">
      <alignment horizontal="center" wrapText="1"/>
    </xf>
    <xf numFmtId="2" fontId="13" fillId="0" borderId="2" xfId="0" applyNumberFormat="1" applyFont="1" applyFill="1" applyBorder="1" applyAlignment="1">
      <alignment horizontal="left" vertical="top" wrapText="1"/>
    </xf>
    <xf numFmtId="2" fontId="13" fillId="0" borderId="5" xfId="0" applyNumberFormat="1" applyFont="1" applyFill="1" applyBorder="1" applyAlignment="1">
      <alignment horizontal="left" vertical="top" wrapText="1"/>
    </xf>
    <xf numFmtId="2" fontId="13" fillId="0" borderId="4" xfId="0" applyNumberFormat="1" applyFont="1" applyFill="1" applyBorder="1" applyAlignment="1">
      <alignment horizontal="left" vertical="top" wrapText="1"/>
    </xf>
    <xf numFmtId="0" fontId="7" fillId="0" borderId="2" xfId="0" applyNumberFormat="1" applyFont="1" applyFill="1" applyBorder="1" applyAlignment="1">
      <alignment horizontal="left" vertical="top" wrapText="1"/>
    </xf>
    <xf numFmtId="0" fontId="12" fillId="0" borderId="5" xfId="0" applyNumberFormat="1" applyFont="1" applyFill="1" applyBorder="1" applyAlignment="1">
      <alignment horizontal="left" vertical="top" wrapText="1"/>
    </xf>
    <xf numFmtId="0" fontId="12" fillId="0" borderId="4" xfId="0" applyNumberFormat="1" applyFont="1" applyFill="1" applyBorder="1" applyAlignment="1">
      <alignment horizontal="left" vertical="top" wrapText="1"/>
    </xf>
    <xf numFmtId="0" fontId="10" fillId="0" borderId="10" xfId="0" applyFont="1" applyFill="1" applyBorder="1" applyAlignment="1">
      <alignment horizontal="center" vertical="top" wrapText="1"/>
    </xf>
    <xf numFmtId="0" fontId="10" fillId="0" borderId="10" xfId="0" applyFont="1" applyFill="1" applyBorder="1" applyAlignment="1">
      <alignment horizontal="center" vertical="center" wrapText="1"/>
    </xf>
    <xf numFmtId="0" fontId="4" fillId="0" borderId="0" xfId="0" applyFont="1" applyFill="1" applyBorder="1" applyAlignment="1">
      <alignment horizontal="center" wrapText="1"/>
    </xf>
    <xf numFmtId="0" fontId="0" fillId="0" borderId="0" xfId="0" applyFill="1" applyBorder="1" applyAlignment="1">
      <alignment horizontal="center" wrapText="1"/>
    </xf>
    <xf numFmtId="0" fontId="2" fillId="0" borderId="0" xfId="0" applyFont="1" applyFill="1" applyAlignment="1">
      <alignment horizontal="right" wrapText="1"/>
    </xf>
    <xf numFmtId="0" fontId="5" fillId="0" borderId="0" xfId="0" applyFont="1" applyFill="1" applyAlignment="1">
      <alignment horizontal="right" wrapText="1"/>
    </xf>
    <xf numFmtId="0" fontId="6" fillId="0" borderId="0" xfId="0" applyFont="1" applyFill="1" applyAlignment="1">
      <alignment horizontal="right" wrapText="1"/>
    </xf>
    <xf numFmtId="0" fontId="13" fillId="0" borderId="2" xfId="0" applyFont="1" applyFill="1" applyBorder="1" applyAlignment="1">
      <alignment vertical="top" wrapText="1"/>
    </xf>
    <xf numFmtId="0" fontId="7" fillId="0" borderId="5" xfId="0" applyFont="1" applyFill="1" applyBorder="1" applyAlignment="1">
      <alignment vertical="top" wrapText="1"/>
    </xf>
    <xf numFmtId="2" fontId="7" fillId="0" borderId="2" xfId="0" applyNumberFormat="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0" fontId="0" fillId="0" borderId="4" xfId="0" applyFill="1" applyBorder="1" applyAlignment="1">
      <alignment vertical="top" wrapText="1"/>
    </xf>
    <xf numFmtId="4" fontId="20" fillId="0" borderId="2" xfId="0" applyNumberFormat="1" applyFont="1" applyFill="1" applyBorder="1" applyAlignment="1">
      <alignment horizontal="center" vertical="top" wrapText="1"/>
    </xf>
    <xf numFmtId="4" fontId="20" fillId="0" borderId="4" xfId="0" applyNumberFormat="1" applyFont="1" applyFill="1" applyBorder="1" applyAlignment="1">
      <alignment horizontal="center" vertical="top" wrapText="1"/>
    </xf>
    <xf numFmtId="0" fontId="13" fillId="4" borderId="2"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29" fillId="0" borderId="2"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4" fontId="1" fillId="0" borderId="2"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0" fontId="15" fillId="4" borderId="5"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0" fillId="0" borderId="5" xfId="0" applyBorder="1"/>
    <xf numFmtId="2" fontId="18" fillId="0" borderId="2" xfId="0" applyNumberFormat="1" applyFont="1" applyFill="1" applyBorder="1" applyAlignment="1">
      <alignment horizontal="left" vertical="top" wrapText="1"/>
    </xf>
    <xf numFmtId="2" fontId="18" fillId="0" borderId="5" xfId="0" applyNumberFormat="1" applyFont="1" applyFill="1" applyBorder="1" applyAlignment="1">
      <alignment horizontal="left" vertical="top" wrapText="1"/>
    </xf>
    <xf numFmtId="2" fontId="18" fillId="0" borderId="4" xfId="0" applyNumberFormat="1" applyFont="1" applyFill="1" applyBorder="1" applyAlignment="1">
      <alignment horizontal="left" vertical="top" wrapText="1"/>
    </xf>
    <xf numFmtId="0" fontId="7" fillId="0" borderId="8" xfId="0" applyFont="1" applyFill="1" applyBorder="1" applyAlignment="1">
      <alignment wrapText="1"/>
    </xf>
    <xf numFmtId="0" fontId="7" fillId="0" borderId="9" xfId="0" applyFont="1" applyFill="1" applyBorder="1" applyAlignment="1">
      <alignment wrapText="1"/>
    </xf>
    <xf numFmtId="0" fontId="7" fillId="0" borderId="10" xfId="0" applyFont="1" applyFill="1" applyBorder="1" applyAlignment="1">
      <alignment wrapText="1"/>
    </xf>
    <xf numFmtId="0" fontId="7" fillId="0" borderId="1" xfId="0" applyFont="1" applyFill="1" applyBorder="1" applyAlignment="1">
      <alignment wrapText="1"/>
    </xf>
    <xf numFmtId="0" fontId="7" fillId="0" borderId="11" xfId="0" applyFont="1" applyFill="1" applyBorder="1" applyAlignment="1">
      <alignment wrapText="1"/>
    </xf>
    <xf numFmtId="0" fontId="7" fillId="0" borderId="12" xfId="0" applyFont="1" applyFill="1" applyBorder="1" applyAlignment="1">
      <alignment wrapText="1"/>
    </xf>
    <xf numFmtId="0" fontId="14" fillId="0" borderId="5" xfId="0" applyNumberFormat="1" applyFont="1" applyFill="1" applyBorder="1" applyAlignment="1">
      <alignment horizontal="left" vertical="top" wrapText="1"/>
    </xf>
    <xf numFmtId="2" fontId="7" fillId="0" borderId="4" xfId="0" applyNumberFormat="1" applyFont="1" applyFill="1" applyBorder="1" applyAlignment="1">
      <alignment horizontal="center" vertical="center" wrapText="1"/>
    </xf>
    <xf numFmtId="0" fontId="16" fillId="0" borderId="5" xfId="0" applyFont="1" applyFill="1" applyBorder="1" applyAlignment="1">
      <alignment vertical="top" wrapText="1"/>
    </xf>
    <xf numFmtId="0" fontId="16" fillId="0" borderId="4" xfId="0" applyFont="1" applyFill="1" applyBorder="1" applyAlignment="1">
      <alignment vertical="top" wrapText="1"/>
    </xf>
    <xf numFmtId="2" fontId="7" fillId="3" borderId="2" xfId="0" applyNumberFormat="1" applyFont="1" applyFill="1" applyBorder="1" applyAlignment="1">
      <alignment horizontal="center" vertical="center" wrapText="1"/>
    </xf>
    <xf numFmtId="2" fontId="7" fillId="3" borderId="5" xfId="0" applyNumberFormat="1" applyFont="1" applyFill="1" applyBorder="1" applyAlignment="1">
      <alignment horizontal="center" vertical="center" wrapText="1"/>
    </xf>
    <xf numFmtId="2" fontId="7" fillId="3" borderId="4" xfId="0" applyNumberFormat="1" applyFont="1" applyFill="1" applyBorder="1" applyAlignment="1">
      <alignment horizontal="center" vertical="center" wrapText="1"/>
    </xf>
    <xf numFmtId="2" fontId="7" fillId="5" borderId="2" xfId="0" applyNumberFormat="1" applyFont="1" applyFill="1" applyBorder="1" applyAlignment="1">
      <alignment horizontal="center" vertical="center" wrapText="1"/>
    </xf>
    <xf numFmtId="2" fontId="7" fillId="5" borderId="5"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0" fontId="7" fillId="0" borderId="10" xfId="0" applyFont="1" applyFill="1" applyBorder="1" applyAlignment="1">
      <alignment horizontal="center" wrapText="1"/>
    </xf>
    <xf numFmtId="0" fontId="11" fillId="0" borderId="2"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2" fontId="7" fillId="4" borderId="2" xfId="0" applyNumberFormat="1" applyFont="1" applyFill="1" applyBorder="1" applyAlignment="1">
      <alignment horizontal="center" vertical="center" wrapText="1"/>
    </xf>
    <xf numFmtId="2" fontId="7" fillId="4" borderId="5" xfId="0" applyNumberFormat="1" applyFont="1" applyFill="1" applyBorder="1" applyAlignment="1">
      <alignment horizontal="center" vertical="center" wrapText="1"/>
    </xf>
    <xf numFmtId="2" fontId="7" fillId="4" borderId="4" xfId="0" applyNumberFormat="1" applyFont="1" applyFill="1" applyBorder="1" applyAlignment="1">
      <alignment horizontal="center" vertical="center" wrapText="1"/>
    </xf>
    <xf numFmtId="0" fontId="19" fillId="0" borderId="5" xfId="0" applyFont="1" applyFill="1" applyBorder="1" applyAlignment="1">
      <alignment horizontal="left" vertical="top" wrapText="1"/>
    </xf>
    <xf numFmtId="0" fontId="19" fillId="0" borderId="4" xfId="0" applyFont="1" applyFill="1" applyBorder="1" applyAlignment="1">
      <alignment horizontal="left" vertical="top" wrapText="1"/>
    </xf>
    <xf numFmtId="0" fontId="1" fillId="0" borderId="10" xfId="0" applyFont="1" applyFill="1" applyBorder="1" applyAlignment="1">
      <alignment horizontal="center" wrapText="1"/>
    </xf>
    <xf numFmtId="0" fontId="13" fillId="0" borderId="1" xfId="0" applyFont="1" applyFill="1" applyBorder="1" applyAlignment="1">
      <alignment horizontal="left" vertical="top" wrapText="1"/>
    </xf>
    <xf numFmtId="0" fontId="7" fillId="6" borderId="2"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2" fontId="7" fillId="6" borderId="2" xfId="0" applyNumberFormat="1" applyFont="1" applyFill="1" applyBorder="1" applyAlignment="1">
      <alignment horizontal="center" vertical="center" wrapText="1"/>
    </xf>
    <xf numFmtId="2" fontId="7" fillId="6" borderId="5" xfId="0" applyNumberFormat="1" applyFont="1" applyFill="1" applyBorder="1" applyAlignment="1">
      <alignment horizontal="center" vertical="center" wrapText="1"/>
    </xf>
    <xf numFmtId="2" fontId="7" fillId="6" borderId="4" xfId="0" applyNumberFormat="1" applyFont="1" applyFill="1" applyBorder="1" applyAlignment="1">
      <alignment horizontal="center" vertical="center"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colors>
    <mruColors>
      <color rgb="FFFE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9"/>
  <sheetViews>
    <sheetView view="pageBreakPreview" topLeftCell="B76" zoomScale="70" zoomScaleNormal="75" zoomScaleSheetLayoutView="70" workbookViewId="0">
      <selection activeCell="H82" sqref="H82:H86"/>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13" t="s">
        <v>3</v>
      </c>
      <c r="C4" s="13" t="s">
        <v>5</v>
      </c>
      <c r="D4" s="51" t="s">
        <v>13</v>
      </c>
      <c r="E4" s="29" t="s">
        <v>8</v>
      </c>
      <c r="F4" s="30" t="s">
        <v>151</v>
      </c>
      <c r="G4" s="30" t="s">
        <v>10</v>
      </c>
      <c r="H4" s="14" t="s">
        <v>9</v>
      </c>
    </row>
    <row r="5" spans="1:15" ht="15" customHeight="1" x14ac:dyDescent="0.25">
      <c r="A5" s="3"/>
      <c r="B5" s="15">
        <v>1</v>
      </c>
      <c r="C5" s="15">
        <v>2</v>
      </c>
      <c r="D5" s="15">
        <v>3</v>
      </c>
      <c r="E5" s="34">
        <v>4</v>
      </c>
      <c r="F5" s="31">
        <v>5</v>
      </c>
      <c r="G5" s="31">
        <v>6</v>
      </c>
      <c r="H5" s="15">
        <v>7</v>
      </c>
    </row>
    <row r="6" spans="1:15" x14ac:dyDescent="0.25">
      <c r="A6" s="2"/>
      <c r="B6" s="122" t="s">
        <v>4</v>
      </c>
      <c r="C6" s="122" t="s">
        <v>89</v>
      </c>
      <c r="D6" s="16" t="s">
        <v>2</v>
      </c>
      <c r="E6" s="26">
        <f>E7+E8</f>
        <v>251000</v>
      </c>
      <c r="F6" s="26">
        <f>F7+F8</f>
        <v>250805.04</v>
      </c>
      <c r="G6" s="26">
        <f>F6/E6*100</f>
        <v>99.922326693227092</v>
      </c>
      <c r="H6" s="96" t="s">
        <v>26</v>
      </c>
    </row>
    <row r="7" spans="1:15" ht="30" x14ac:dyDescent="0.25">
      <c r="A7" s="2"/>
      <c r="B7" s="143"/>
      <c r="C7" s="143"/>
      <c r="D7" s="17" t="s">
        <v>11</v>
      </c>
      <c r="E7" s="26">
        <f>E12+E17</f>
        <v>251000</v>
      </c>
      <c r="F7" s="26">
        <f>F12+F17</f>
        <v>250805.04</v>
      </c>
      <c r="G7" s="26">
        <f>F7/E7*100</f>
        <v>99.922326693227092</v>
      </c>
      <c r="H7" s="97"/>
    </row>
    <row r="8" spans="1:15" ht="30" x14ac:dyDescent="0.25">
      <c r="A8" s="2"/>
      <c r="B8" s="143"/>
      <c r="C8" s="143"/>
      <c r="D8" s="17" t="s">
        <v>12</v>
      </c>
      <c r="E8" s="26">
        <v>0</v>
      </c>
      <c r="F8" s="26">
        <v>0</v>
      </c>
      <c r="G8" s="26">
        <v>0</v>
      </c>
      <c r="H8" s="97"/>
    </row>
    <row r="9" spans="1:15" ht="30" x14ac:dyDescent="0.25">
      <c r="A9" s="2"/>
      <c r="B9" s="143"/>
      <c r="C9" s="143"/>
      <c r="D9" s="17" t="s">
        <v>6</v>
      </c>
      <c r="E9" s="26">
        <v>0</v>
      </c>
      <c r="F9" s="26">
        <v>0</v>
      </c>
      <c r="G9" s="26">
        <v>0</v>
      </c>
      <c r="H9" s="97"/>
    </row>
    <row r="10" spans="1:15" ht="30" x14ac:dyDescent="0.25">
      <c r="A10" s="2"/>
      <c r="B10" s="144"/>
      <c r="C10" s="144"/>
      <c r="D10" s="17" t="s">
        <v>7</v>
      </c>
      <c r="E10" s="26">
        <v>0</v>
      </c>
      <c r="F10" s="26">
        <v>0</v>
      </c>
      <c r="G10" s="26">
        <v>0</v>
      </c>
      <c r="H10" s="98"/>
    </row>
    <row r="11" spans="1:15" x14ac:dyDescent="0.25">
      <c r="A11" s="2"/>
      <c r="B11" s="99" t="s">
        <v>1</v>
      </c>
      <c r="C11" s="99" t="s">
        <v>90</v>
      </c>
      <c r="D11" s="16" t="s">
        <v>2</v>
      </c>
      <c r="E11" s="26">
        <f>E12+E13</f>
        <v>221000</v>
      </c>
      <c r="F11" s="26">
        <f>F12+F13</f>
        <v>220827.04</v>
      </c>
      <c r="G11" s="26">
        <f>F11/E11*100</f>
        <v>99.921737556561084</v>
      </c>
      <c r="H11" s="106" t="s">
        <v>158</v>
      </c>
    </row>
    <row r="12" spans="1:15" ht="30" x14ac:dyDescent="0.25">
      <c r="A12" s="2"/>
      <c r="B12" s="100"/>
      <c r="C12" s="100"/>
      <c r="D12" s="17" t="s">
        <v>11</v>
      </c>
      <c r="E12" s="26">
        <v>221000</v>
      </c>
      <c r="F12" s="26">
        <v>220827.04</v>
      </c>
      <c r="G12" s="26">
        <f>F12/E12*100</f>
        <v>99.921737556561084</v>
      </c>
      <c r="H12" s="111"/>
    </row>
    <row r="13" spans="1:15" ht="30" x14ac:dyDescent="0.25">
      <c r="A13" s="2"/>
      <c r="B13" s="100"/>
      <c r="C13" s="100"/>
      <c r="D13" s="17" t="s">
        <v>12</v>
      </c>
      <c r="E13" s="26">
        <v>0</v>
      </c>
      <c r="F13" s="26">
        <v>0</v>
      </c>
      <c r="G13" s="26">
        <v>0</v>
      </c>
      <c r="H13" s="111"/>
    </row>
    <row r="14" spans="1:15" ht="30" x14ac:dyDescent="0.25">
      <c r="A14" s="2"/>
      <c r="B14" s="100"/>
      <c r="C14" s="100"/>
      <c r="D14" s="17" t="s">
        <v>6</v>
      </c>
      <c r="E14" s="26">
        <v>0</v>
      </c>
      <c r="F14" s="26">
        <v>0</v>
      </c>
      <c r="G14" s="26">
        <v>0</v>
      </c>
      <c r="H14" s="111"/>
    </row>
    <row r="15" spans="1:15" ht="104.25" customHeight="1" x14ac:dyDescent="0.25">
      <c r="A15" s="2"/>
      <c r="B15" s="101"/>
      <c r="C15" s="101"/>
      <c r="D15" s="17" t="s">
        <v>7</v>
      </c>
      <c r="E15" s="26">
        <v>0</v>
      </c>
      <c r="F15" s="26">
        <v>0</v>
      </c>
      <c r="G15" s="26">
        <v>0</v>
      </c>
      <c r="H15" s="112"/>
    </row>
    <row r="16" spans="1:15" x14ac:dyDescent="0.25">
      <c r="A16" s="2"/>
      <c r="B16" s="99" t="s">
        <v>1</v>
      </c>
      <c r="C16" s="99" t="s">
        <v>91</v>
      </c>
      <c r="D16" s="16" t="s">
        <v>2</v>
      </c>
      <c r="E16" s="27">
        <f>E17</f>
        <v>30000</v>
      </c>
      <c r="F16" s="27">
        <f>F17</f>
        <v>29978</v>
      </c>
      <c r="G16" s="27">
        <f>F16/E16*100</f>
        <v>99.926666666666662</v>
      </c>
      <c r="H16" s="96" t="s">
        <v>177</v>
      </c>
    </row>
    <row r="17" spans="1:12" ht="30" x14ac:dyDescent="0.25">
      <c r="A17" s="2"/>
      <c r="B17" s="100"/>
      <c r="C17" s="100"/>
      <c r="D17" s="17" t="s">
        <v>11</v>
      </c>
      <c r="E17" s="27">
        <v>30000</v>
      </c>
      <c r="F17" s="27">
        <v>29978</v>
      </c>
      <c r="G17" s="27">
        <f>F17/E17*100</f>
        <v>99.926666666666662</v>
      </c>
      <c r="H17" s="111"/>
    </row>
    <row r="18" spans="1:12" ht="30" x14ac:dyDescent="0.25">
      <c r="A18" s="2"/>
      <c r="B18" s="100"/>
      <c r="C18" s="100"/>
      <c r="D18" s="17" t="s">
        <v>12</v>
      </c>
      <c r="E18" s="26">
        <v>0</v>
      </c>
      <c r="F18" s="26">
        <v>0</v>
      </c>
      <c r="G18" s="27">
        <v>0</v>
      </c>
      <c r="H18" s="111"/>
    </row>
    <row r="19" spans="1:12" ht="30" x14ac:dyDescent="0.25">
      <c r="A19" s="2"/>
      <c r="B19" s="100"/>
      <c r="C19" s="100"/>
      <c r="D19" s="17" t="s">
        <v>6</v>
      </c>
      <c r="E19" s="26">
        <v>0</v>
      </c>
      <c r="F19" s="26">
        <v>0</v>
      </c>
      <c r="G19" s="26">
        <v>0</v>
      </c>
      <c r="H19" s="111"/>
    </row>
    <row r="20" spans="1:12" ht="30" x14ac:dyDescent="0.25">
      <c r="A20" s="2"/>
      <c r="B20" s="101"/>
      <c r="C20" s="101"/>
      <c r="D20" s="17" t="s">
        <v>7</v>
      </c>
      <c r="E20" s="26">
        <v>0</v>
      </c>
      <c r="F20" s="26">
        <v>0</v>
      </c>
      <c r="G20" s="26">
        <v>0</v>
      </c>
      <c r="H20" s="112"/>
    </row>
    <row r="21" spans="1:12" x14ac:dyDescent="0.25">
      <c r="A21" s="3"/>
      <c r="B21" s="176" t="s">
        <v>4</v>
      </c>
      <c r="C21" s="176" t="s">
        <v>108</v>
      </c>
      <c r="D21" s="16" t="s">
        <v>2</v>
      </c>
      <c r="E21" s="27">
        <f>E22+E23+E24</f>
        <v>477448335.13</v>
      </c>
      <c r="F21" s="27">
        <f>F22+F23+F24</f>
        <v>475155556.98999995</v>
      </c>
      <c r="G21" s="27">
        <f>F21/E21*100</f>
        <v>99.519785080122702</v>
      </c>
      <c r="H21" s="106"/>
    </row>
    <row r="22" spans="1:12" ht="30" x14ac:dyDescent="0.25">
      <c r="A22" s="3"/>
      <c r="B22" s="177"/>
      <c r="C22" s="177"/>
      <c r="D22" s="17" t="s">
        <v>11</v>
      </c>
      <c r="E22" s="26">
        <f>E27+E32+E38+E43</f>
        <v>165906291.94</v>
      </c>
      <c r="F22" s="26">
        <f>F27+F32+F38+F43</f>
        <v>164339378.35999998</v>
      </c>
      <c r="G22" s="27">
        <f t="shared" ref="G22:G28" si="0">F22/E22*100</f>
        <v>99.05554300462174</v>
      </c>
      <c r="H22" s="111"/>
    </row>
    <row r="23" spans="1:12" ht="30" x14ac:dyDescent="0.25">
      <c r="A23" s="3"/>
      <c r="B23" s="177"/>
      <c r="C23" s="177"/>
      <c r="D23" s="17" t="s">
        <v>12</v>
      </c>
      <c r="E23" s="26">
        <f>E28+E34+E39+E49</f>
        <v>278342659.60000002</v>
      </c>
      <c r="F23" s="26">
        <f>F28+F34+F39+F49</f>
        <v>277916818.80000001</v>
      </c>
      <c r="G23" s="27">
        <f t="shared" si="0"/>
        <v>99.847008431761068</v>
      </c>
      <c r="H23" s="111"/>
    </row>
    <row r="24" spans="1:12" ht="30" x14ac:dyDescent="0.25">
      <c r="A24" s="3"/>
      <c r="B24" s="177"/>
      <c r="C24" s="177"/>
      <c r="D24" s="17" t="s">
        <v>6</v>
      </c>
      <c r="E24" s="26">
        <f>E29+E35+E40</f>
        <v>33199383.59</v>
      </c>
      <c r="F24" s="26">
        <f>F35</f>
        <v>32899359.829999998</v>
      </c>
      <c r="G24" s="27">
        <f t="shared" si="0"/>
        <v>99.096297197245647</v>
      </c>
      <c r="H24" s="111"/>
    </row>
    <row r="25" spans="1:12" ht="30" x14ac:dyDescent="0.25">
      <c r="A25" s="3"/>
      <c r="B25" s="178"/>
      <c r="C25" s="178"/>
      <c r="D25" s="17" t="s">
        <v>7</v>
      </c>
      <c r="E25" s="29">
        <v>0</v>
      </c>
      <c r="F25" s="35">
        <v>0</v>
      </c>
      <c r="G25" s="35">
        <v>0</v>
      </c>
      <c r="H25" s="111"/>
    </row>
    <row r="26" spans="1:12" ht="30" customHeight="1" x14ac:dyDescent="0.25">
      <c r="A26" s="12"/>
      <c r="B26" s="171" t="s">
        <v>14</v>
      </c>
      <c r="C26" s="99" t="s">
        <v>31</v>
      </c>
      <c r="D26" s="16" t="s">
        <v>2</v>
      </c>
      <c r="E26" s="27">
        <f>E27+E28</f>
        <v>69953714.620000005</v>
      </c>
      <c r="F26" s="27">
        <f>F27+F28</f>
        <v>69885485.129999995</v>
      </c>
      <c r="G26" s="36">
        <f t="shared" si="0"/>
        <v>99.902464807808073</v>
      </c>
      <c r="H26" s="169" t="s">
        <v>156</v>
      </c>
      <c r="I26" s="151"/>
    </row>
    <row r="27" spans="1:12" ht="30" customHeight="1" x14ac:dyDescent="0.25">
      <c r="A27" s="12"/>
      <c r="B27" s="172"/>
      <c r="C27" s="100"/>
      <c r="D27" s="17" t="s">
        <v>11</v>
      </c>
      <c r="E27" s="26">
        <v>25670494.620000001</v>
      </c>
      <c r="F27" s="26">
        <v>25602265.129999999</v>
      </c>
      <c r="G27" s="36">
        <f t="shared" si="0"/>
        <v>99.734210458310201</v>
      </c>
      <c r="H27" s="170"/>
      <c r="I27" s="151"/>
    </row>
    <row r="28" spans="1:12" ht="30" customHeight="1" x14ac:dyDescent="0.25">
      <c r="A28" s="12"/>
      <c r="B28" s="172"/>
      <c r="C28" s="100"/>
      <c r="D28" s="17" t="s">
        <v>12</v>
      </c>
      <c r="E28" s="26">
        <v>44283220</v>
      </c>
      <c r="F28" s="26">
        <v>44283220</v>
      </c>
      <c r="G28" s="36">
        <f t="shared" si="0"/>
        <v>100</v>
      </c>
      <c r="H28" s="170"/>
      <c r="I28" s="151"/>
    </row>
    <row r="29" spans="1:12" ht="30" customHeight="1" x14ac:dyDescent="0.25">
      <c r="A29" s="12"/>
      <c r="B29" s="172"/>
      <c r="C29" s="100"/>
      <c r="D29" s="17" t="s">
        <v>6</v>
      </c>
      <c r="E29" s="29">
        <v>0</v>
      </c>
      <c r="F29" s="35">
        <v>0</v>
      </c>
      <c r="G29" s="35">
        <v>0</v>
      </c>
      <c r="H29" s="170"/>
      <c r="I29" s="151"/>
    </row>
    <row r="30" spans="1:12" ht="354.75" customHeight="1" x14ac:dyDescent="0.25">
      <c r="A30" s="12"/>
      <c r="B30" s="172"/>
      <c r="C30" s="100"/>
      <c r="D30" s="53" t="s">
        <v>7</v>
      </c>
      <c r="E30" s="29">
        <v>0</v>
      </c>
      <c r="F30" s="35">
        <v>0</v>
      </c>
      <c r="G30" s="35">
        <v>0</v>
      </c>
      <c r="H30" s="170"/>
      <c r="I30" s="57"/>
    </row>
    <row r="31" spans="1:12" ht="96.75" customHeight="1" x14ac:dyDescent="0.25">
      <c r="A31" s="19"/>
      <c r="B31" s="113" t="s">
        <v>28</v>
      </c>
      <c r="C31" s="113" t="s">
        <v>30</v>
      </c>
      <c r="D31" s="37" t="s">
        <v>2</v>
      </c>
      <c r="E31" s="26">
        <f>E32+E34+E35</f>
        <v>349353806.13999999</v>
      </c>
      <c r="F31" s="26">
        <f>F32+F34+F35</f>
        <v>347817821.86999995</v>
      </c>
      <c r="G31" s="27">
        <f>F31/E31*100</f>
        <v>99.560335613064851</v>
      </c>
      <c r="H31" s="96" t="s">
        <v>154</v>
      </c>
      <c r="I31" s="152"/>
      <c r="J31" s="9"/>
      <c r="K31" s="9"/>
      <c r="L31" s="9"/>
    </row>
    <row r="32" spans="1:12" ht="388.5" customHeight="1" x14ac:dyDescent="0.25">
      <c r="A32" s="19"/>
      <c r="B32" s="114"/>
      <c r="C32" s="114"/>
      <c r="D32" s="113" t="s">
        <v>11</v>
      </c>
      <c r="E32" s="174">
        <v>86587722.950000003</v>
      </c>
      <c r="F32" s="174">
        <v>85351762.439999998</v>
      </c>
      <c r="G32" s="191">
        <f>F32/E32*100</f>
        <v>98.572591508482432</v>
      </c>
      <c r="H32" s="97"/>
      <c r="I32" s="152"/>
      <c r="J32" s="9"/>
      <c r="K32" s="9"/>
      <c r="L32" s="9"/>
    </row>
    <row r="33" spans="1:12" ht="321.75" customHeight="1" x14ac:dyDescent="0.25">
      <c r="A33" s="19"/>
      <c r="B33" s="114"/>
      <c r="C33" s="114"/>
      <c r="D33" s="115"/>
      <c r="E33" s="175"/>
      <c r="F33" s="175"/>
      <c r="G33" s="192"/>
      <c r="H33" s="98"/>
      <c r="I33" s="152"/>
      <c r="J33" s="9"/>
      <c r="K33" s="9"/>
      <c r="L33" s="9"/>
    </row>
    <row r="34" spans="1:12" ht="250.5" customHeight="1" x14ac:dyDescent="0.25">
      <c r="A34" s="19"/>
      <c r="B34" s="114"/>
      <c r="C34" s="114"/>
      <c r="D34" s="38" t="s">
        <v>12</v>
      </c>
      <c r="E34" s="39">
        <v>229566699.59999999</v>
      </c>
      <c r="F34" s="39">
        <v>229566699.59999999</v>
      </c>
      <c r="G34" s="40">
        <f>F34/E34*100</f>
        <v>100</v>
      </c>
      <c r="H34" s="96" t="s">
        <v>155</v>
      </c>
      <c r="I34" s="152"/>
      <c r="J34" s="9"/>
      <c r="K34" s="9"/>
      <c r="L34" s="9"/>
    </row>
    <row r="35" spans="1:12" ht="90" customHeight="1" x14ac:dyDescent="0.25">
      <c r="A35" s="19"/>
      <c r="B35" s="114"/>
      <c r="C35" s="114"/>
      <c r="D35" s="41" t="s">
        <v>6</v>
      </c>
      <c r="E35" s="42">
        <v>33199383.59</v>
      </c>
      <c r="F35" s="43">
        <v>32899359.829999998</v>
      </c>
      <c r="G35" s="27">
        <f>F35/E35*100</f>
        <v>99.096297197245647</v>
      </c>
      <c r="H35" s="97"/>
      <c r="I35" s="152"/>
      <c r="J35" s="9"/>
      <c r="K35" s="9"/>
      <c r="L35" s="9"/>
    </row>
    <row r="36" spans="1:12" s="33" customFormat="1" ht="111.75" customHeight="1" x14ac:dyDescent="0.25">
      <c r="A36" s="4"/>
      <c r="B36" s="20"/>
      <c r="C36" s="115"/>
      <c r="D36" s="44" t="s">
        <v>7</v>
      </c>
      <c r="E36" s="29">
        <v>0</v>
      </c>
      <c r="F36" s="35">
        <v>0</v>
      </c>
      <c r="G36" s="35">
        <v>0</v>
      </c>
      <c r="H36" s="98"/>
      <c r="I36" s="152"/>
      <c r="J36" s="32"/>
      <c r="K36" s="32"/>
      <c r="L36" s="32"/>
    </row>
    <row r="37" spans="1:12" ht="43.5" customHeight="1" x14ac:dyDescent="0.25">
      <c r="A37" s="12"/>
      <c r="B37" s="99" t="s">
        <v>15</v>
      </c>
      <c r="C37" s="99" t="s">
        <v>29</v>
      </c>
      <c r="D37" s="16" t="s">
        <v>2</v>
      </c>
      <c r="E37" s="26">
        <f>E38+E39</f>
        <v>31378814.370000001</v>
      </c>
      <c r="F37" s="26">
        <f>F38+F39</f>
        <v>31345713.969999999</v>
      </c>
      <c r="G37" s="27">
        <f>F37/E37*100</f>
        <v>99.894513541494263</v>
      </c>
      <c r="H37" s="106" t="s">
        <v>218</v>
      </c>
      <c r="I37" s="151"/>
    </row>
    <row r="38" spans="1:12" ht="123.75" customHeight="1" x14ac:dyDescent="0.25">
      <c r="A38" s="12"/>
      <c r="B38" s="195"/>
      <c r="C38" s="195"/>
      <c r="D38" s="17" t="s">
        <v>11</v>
      </c>
      <c r="E38" s="26">
        <v>28276074.370000001</v>
      </c>
      <c r="F38" s="26">
        <v>28242973.969999999</v>
      </c>
      <c r="G38" s="27">
        <f>F38/E38*100</f>
        <v>99.882938488678192</v>
      </c>
      <c r="H38" s="111"/>
      <c r="I38" s="151"/>
    </row>
    <row r="39" spans="1:12" ht="66.75" customHeight="1" x14ac:dyDescent="0.25">
      <c r="A39" s="12"/>
      <c r="B39" s="195"/>
      <c r="C39" s="195"/>
      <c r="D39" s="17" t="s">
        <v>12</v>
      </c>
      <c r="E39" s="45">
        <v>3102740</v>
      </c>
      <c r="F39" s="45">
        <v>3102740</v>
      </c>
      <c r="G39" s="27">
        <f>F39/E39*100</f>
        <v>100</v>
      </c>
      <c r="H39" s="111"/>
      <c r="I39" s="151"/>
    </row>
    <row r="40" spans="1:12" ht="104.25" customHeight="1" x14ac:dyDescent="0.25">
      <c r="A40" s="12"/>
      <c r="B40" s="195"/>
      <c r="C40" s="195"/>
      <c r="D40" s="44" t="s">
        <v>6</v>
      </c>
      <c r="E40" s="27">
        <v>0</v>
      </c>
      <c r="F40" s="27">
        <v>0</v>
      </c>
      <c r="G40" s="27">
        <v>0</v>
      </c>
      <c r="H40" s="111"/>
      <c r="I40" s="151"/>
      <c r="L40" s="6"/>
    </row>
    <row r="41" spans="1:12" ht="159.75" customHeight="1" x14ac:dyDescent="0.25">
      <c r="A41" s="12"/>
      <c r="B41" s="195"/>
      <c r="C41" s="195"/>
      <c r="D41" s="17" t="s">
        <v>7</v>
      </c>
      <c r="E41" s="27">
        <v>0</v>
      </c>
      <c r="F41" s="27">
        <v>0</v>
      </c>
      <c r="G41" s="27">
        <v>0</v>
      </c>
      <c r="H41" s="112"/>
      <c r="I41" s="151"/>
    </row>
    <row r="42" spans="1:12" x14ac:dyDescent="0.25">
      <c r="A42" s="19"/>
      <c r="B42" s="99" t="s">
        <v>16</v>
      </c>
      <c r="C42" s="99" t="s">
        <v>21</v>
      </c>
      <c r="D42" s="46" t="s">
        <v>2</v>
      </c>
      <c r="E42" s="26">
        <f>E43+E44</f>
        <v>25372000</v>
      </c>
      <c r="F42" s="26">
        <f>F43+F44</f>
        <v>25142376.82</v>
      </c>
      <c r="G42" s="27">
        <f>F42/E42*100</f>
        <v>99.094974065899422</v>
      </c>
      <c r="H42" s="96" t="s">
        <v>153</v>
      </c>
      <c r="I42" s="163"/>
    </row>
    <row r="43" spans="1:12" ht="30" x14ac:dyDescent="0.25">
      <c r="A43" s="19"/>
      <c r="B43" s="100"/>
      <c r="C43" s="100"/>
      <c r="D43" s="41" t="s">
        <v>11</v>
      </c>
      <c r="E43" s="26">
        <v>25372000</v>
      </c>
      <c r="F43" s="26">
        <v>25142376.82</v>
      </c>
      <c r="G43" s="27">
        <f>F43/E43*100</f>
        <v>99.094974065899422</v>
      </c>
      <c r="H43" s="97"/>
      <c r="I43" s="163"/>
    </row>
    <row r="44" spans="1:12" ht="30" x14ac:dyDescent="0.25">
      <c r="A44" s="19"/>
      <c r="B44" s="100"/>
      <c r="C44" s="100"/>
      <c r="D44" s="41" t="s">
        <v>12</v>
      </c>
      <c r="E44" s="27">
        <v>0</v>
      </c>
      <c r="F44" s="27">
        <v>0</v>
      </c>
      <c r="G44" s="27">
        <v>0</v>
      </c>
      <c r="H44" s="97"/>
      <c r="I44" s="163"/>
    </row>
    <row r="45" spans="1:12" ht="30" x14ac:dyDescent="0.25">
      <c r="A45" s="19"/>
      <c r="B45" s="100"/>
      <c r="C45" s="100"/>
      <c r="D45" s="41" t="s">
        <v>6</v>
      </c>
      <c r="E45" s="27">
        <v>0</v>
      </c>
      <c r="F45" s="27">
        <v>0</v>
      </c>
      <c r="G45" s="27">
        <v>0</v>
      </c>
      <c r="H45" s="97"/>
      <c r="I45" s="163"/>
    </row>
    <row r="46" spans="1:12" ht="107.25" customHeight="1" x14ac:dyDescent="0.25">
      <c r="A46" s="19"/>
      <c r="B46" s="101"/>
      <c r="C46" s="101"/>
      <c r="D46" s="41" t="s">
        <v>7</v>
      </c>
      <c r="E46" s="27">
        <v>0</v>
      </c>
      <c r="F46" s="27">
        <v>0</v>
      </c>
      <c r="G46" s="27">
        <v>0</v>
      </c>
      <c r="H46" s="173"/>
      <c r="I46" s="163"/>
    </row>
    <row r="47" spans="1:12" s="21" customFormat="1" ht="15.75" customHeight="1" x14ac:dyDescent="0.25">
      <c r="A47" s="12"/>
      <c r="B47" s="99" t="s">
        <v>16</v>
      </c>
      <c r="C47" s="100" t="s">
        <v>43</v>
      </c>
      <c r="D47" s="16" t="s">
        <v>2</v>
      </c>
      <c r="E47" s="26">
        <f>E48+E49</f>
        <v>1390000</v>
      </c>
      <c r="F47" s="26">
        <f>F48+F49</f>
        <v>964159.2</v>
      </c>
      <c r="G47" s="27">
        <f>F47/E47*100</f>
        <v>69.363971223021579</v>
      </c>
      <c r="H47" s="106" t="s">
        <v>152</v>
      </c>
      <c r="I47" s="58"/>
    </row>
    <row r="48" spans="1:12" s="21" customFormat="1" ht="30" x14ac:dyDescent="0.25">
      <c r="A48" s="12"/>
      <c r="B48" s="100"/>
      <c r="C48" s="100"/>
      <c r="D48" s="17" t="s">
        <v>11</v>
      </c>
      <c r="E48" s="27">
        <v>0</v>
      </c>
      <c r="F48" s="27">
        <v>0</v>
      </c>
      <c r="G48" s="27">
        <v>0</v>
      </c>
      <c r="H48" s="111"/>
      <c r="I48" s="58"/>
    </row>
    <row r="49" spans="1:9" s="21" customFormat="1" ht="30" x14ac:dyDescent="0.25">
      <c r="A49" s="12"/>
      <c r="B49" s="100"/>
      <c r="C49" s="100"/>
      <c r="D49" s="17" t="s">
        <v>12</v>
      </c>
      <c r="E49" s="26">
        <v>1390000</v>
      </c>
      <c r="F49" s="26">
        <v>964159.2</v>
      </c>
      <c r="G49" s="27">
        <f>F49/E49*100</f>
        <v>69.363971223021579</v>
      </c>
      <c r="H49" s="111"/>
      <c r="I49" s="58"/>
    </row>
    <row r="50" spans="1:9" s="21" customFormat="1" ht="30" x14ac:dyDescent="0.25">
      <c r="A50" s="12"/>
      <c r="B50" s="100"/>
      <c r="C50" s="100"/>
      <c r="D50" s="17" t="s">
        <v>6</v>
      </c>
      <c r="E50" s="27">
        <v>0</v>
      </c>
      <c r="F50" s="27">
        <v>0</v>
      </c>
      <c r="G50" s="27">
        <v>0</v>
      </c>
      <c r="H50" s="111"/>
      <c r="I50" s="58"/>
    </row>
    <row r="51" spans="1:9" s="21" customFormat="1" ht="30" x14ac:dyDescent="0.25">
      <c r="A51" s="12"/>
      <c r="B51" s="101"/>
      <c r="C51" s="101"/>
      <c r="D51" s="17" t="s">
        <v>7</v>
      </c>
      <c r="E51" s="27">
        <v>0</v>
      </c>
      <c r="F51" s="27">
        <v>0</v>
      </c>
      <c r="G51" s="27">
        <v>0</v>
      </c>
      <c r="H51" s="112"/>
      <c r="I51" s="58"/>
    </row>
    <row r="52" spans="1:9" x14ac:dyDescent="0.25">
      <c r="A52" s="3"/>
      <c r="B52" s="122" t="s">
        <v>4</v>
      </c>
      <c r="C52" s="122" t="s">
        <v>102</v>
      </c>
      <c r="D52" s="16" t="s">
        <v>2</v>
      </c>
      <c r="E52" s="27">
        <f>E53+E54</f>
        <v>62870196.799999997</v>
      </c>
      <c r="F52" s="27">
        <f>F53+F54</f>
        <v>60095438.229999997</v>
      </c>
      <c r="G52" s="27">
        <f>F52/E52*100</f>
        <v>95.586527939737579</v>
      </c>
      <c r="H52" s="196"/>
    </row>
    <row r="53" spans="1:9" ht="30" x14ac:dyDescent="0.25">
      <c r="A53" s="3"/>
      <c r="B53" s="143"/>
      <c r="C53" s="143"/>
      <c r="D53" s="17" t="s">
        <v>11</v>
      </c>
      <c r="E53" s="27">
        <f>E58+E63+E68+E73+E78+E83+E88</f>
        <v>6235934.6600000001</v>
      </c>
      <c r="F53" s="27">
        <f>F58+F63+F68+F73+F78+F83+F88</f>
        <v>6199088</v>
      </c>
      <c r="G53" s="27">
        <f t="shared" ref="G53:G54" si="1">F53/E53*100</f>
        <v>99.409123699830431</v>
      </c>
      <c r="H53" s="197"/>
    </row>
    <row r="54" spans="1:9" ht="30" x14ac:dyDescent="0.25">
      <c r="A54" s="3"/>
      <c r="B54" s="143"/>
      <c r="C54" s="143"/>
      <c r="D54" s="17" t="s">
        <v>12</v>
      </c>
      <c r="E54" s="27">
        <f>E59+E64+E69+E74+E79+E84+E89</f>
        <v>56634262.140000001</v>
      </c>
      <c r="F54" s="27">
        <f>F59+F64+F69+F74+F79+F84+F89</f>
        <v>53896350.229999997</v>
      </c>
      <c r="G54" s="27">
        <f t="shared" si="1"/>
        <v>95.1656262365847</v>
      </c>
      <c r="H54" s="197"/>
    </row>
    <row r="55" spans="1:9" ht="30" x14ac:dyDescent="0.25">
      <c r="A55" s="3"/>
      <c r="B55" s="143"/>
      <c r="C55" s="143"/>
      <c r="D55" s="17" t="s">
        <v>6</v>
      </c>
      <c r="E55" s="59">
        <v>0</v>
      </c>
      <c r="F55" s="59">
        <v>0</v>
      </c>
      <c r="G55" s="59">
        <v>0</v>
      </c>
      <c r="H55" s="197"/>
    </row>
    <row r="56" spans="1:9" ht="30" x14ac:dyDescent="0.25">
      <c r="A56" s="3"/>
      <c r="B56" s="144"/>
      <c r="C56" s="144"/>
      <c r="D56" s="17" t="s">
        <v>7</v>
      </c>
      <c r="E56" s="59">
        <v>0</v>
      </c>
      <c r="F56" s="59">
        <v>0</v>
      </c>
      <c r="G56" s="59">
        <v>0</v>
      </c>
      <c r="H56" s="198"/>
    </row>
    <row r="57" spans="1:9" ht="16.5" customHeight="1" x14ac:dyDescent="0.25">
      <c r="A57" s="3"/>
      <c r="B57" s="99" t="s">
        <v>35</v>
      </c>
      <c r="C57" s="99" t="s">
        <v>103</v>
      </c>
      <c r="D57" s="17" t="s">
        <v>2</v>
      </c>
      <c r="E57" s="27">
        <f>E58+E59</f>
        <v>394200</v>
      </c>
      <c r="F57" s="27">
        <f>F58+F59</f>
        <v>394200</v>
      </c>
      <c r="G57" s="27">
        <f>F57/E57*100</f>
        <v>100</v>
      </c>
      <c r="H57" s="106" t="s">
        <v>165</v>
      </c>
    </row>
    <row r="58" spans="1:9" ht="30" x14ac:dyDescent="0.25">
      <c r="A58" s="3"/>
      <c r="B58" s="100"/>
      <c r="C58" s="100"/>
      <c r="D58" s="17" t="s">
        <v>11</v>
      </c>
      <c r="E58" s="27">
        <v>394200</v>
      </c>
      <c r="F58" s="27">
        <v>394200</v>
      </c>
      <c r="G58" s="27">
        <f>F58/E58*100</f>
        <v>100</v>
      </c>
      <c r="H58" s="111"/>
    </row>
    <row r="59" spans="1:9" ht="30" x14ac:dyDescent="0.25">
      <c r="A59" s="3"/>
      <c r="B59" s="100"/>
      <c r="C59" s="100"/>
      <c r="D59" s="17" t="s">
        <v>12</v>
      </c>
      <c r="E59" s="27">
        <v>0</v>
      </c>
      <c r="F59" s="27">
        <v>0</v>
      </c>
      <c r="G59" s="27">
        <v>0</v>
      </c>
      <c r="H59" s="111"/>
    </row>
    <row r="60" spans="1:9" ht="30" x14ac:dyDescent="0.25">
      <c r="A60" s="3"/>
      <c r="B60" s="100"/>
      <c r="C60" s="100"/>
      <c r="D60" s="17" t="s">
        <v>6</v>
      </c>
      <c r="E60" s="27">
        <v>0</v>
      </c>
      <c r="F60" s="27">
        <v>0</v>
      </c>
      <c r="G60" s="27">
        <v>0</v>
      </c>
      <c r="H60" s="111"/>
    </row>
    <row r="61" spans="1:9" ht="30" x14ac:dyDescent="0.25">
      <c r="A61" s="3"/>
      <c r="B61" s="101"/>
      <c r="C61" s="101"/>
      <c r="D61" s="17" t="s">
        <v>7</v>
      </c>
      <c r="E61" s="27">
        <v>0</v>
      </c>
      <c r="F61" s="27">
        <v>0</v>
      </c>
      <c r="G61" s="27">
        <v>0</v>
      </c>
      <c r="H61" s="112"/>
    </row>
    <row r="62" spans="1:9" x14ac:dyDescent="0.25">
      <c r="A62" s="3"/>
      <c r="B62" s="99" t="s">
        <v>36</v>
      </c>
      <c r="C62" s="99" t="s">
        <v>104</v>
      </c>
      <c r="D62" s="16" t="s">
        <v>2</v>
      </c>
      <c r="E62" s="27">
        <f>E63+E64</f>
        <v>5762888</v>
      </c>
      <c r="F62" s="27">
        <f>F63+F64</f>
        <v>5762888</v>
      </c>
      <c r="G62" s="27">
        <f>F62/E62*100</f>
        <v>100</v>
      </c>
      <c r="H62" s="96" t="s">
        <v>164</v>
      </c>
    </row>
    <row r="63" spans="1:9" ht="30" x14ac:dyDescent="0.25">
      <c r="A63" s="3"/>
      <c r="B63" s="100"/>
      <c r="C63" s="100"/>
      <c r="D63" s="17" t="s">
        <v>11</v>
      </c>
      <c r="E63" s="27">
        <v>5762888</v>
      </c>
      <c r="F63" s="27">
        <v>5762888</v>
      </c>
      <c r="G63" s="27">
        <f>F63/E63*100</f>
        <v>100</v>
      </c>
      <c r="H63" s="185"/>
    </row>
    <row r="64" spans="1:9" ht="30" x14ac:dyDescent="0.25">
      <c r="A64" s="3"/>
      <c r="B64" s="100"/>
      <c r="C64" s="100"/>
      <c r="D64" s="17" t="s">
        <v>12</v>
      </c>
      <c r="E64" s="27">
        <v>0</v>
      </c>
      <c r="F64" s="27">
        <v>0</v>
      </c>
      <c r="G64" s="27">
        <v>0</v>
      </c>
      <c r="H64" s="185"/>
    </row>
    <row r="65" spans="1:8" ht="30" x14ac:dyDescent="0.25">
      <c r="A65" s="3"/>
      <c r="B65" s="100"/>
      <c r="C65" s="100"/>
      <c r="D65" s="17" t="s">
        <v>6</v>
      </c>
      <c r="E65" s="27">
        <v>0</v>
      </c>
      <c r="F65" s="47">
        <v>0</v>
      </c>
      <c r="G65" s="47">
        <v>0</v>
      </c>
      <c r="H65" s="185"/>
    </row>
    <row r="66" spans="1:8" ht="30" x14ac:dyDescent="0.25">
      <c r="A66" s="3"/>
      <c r="B66" s="101"/>
      <c r="C66" s="101"/>
      <c r="D66" s="17" t="s">
        <v>7</v>
      </c>
      <c r="E66" s="27">
        <v>0</v>
      </c>
      <c r="F66" s="47">
        <v>0</v>
      </c>
      <c r="G66" s="47">
        <v>0</v>
      </c>
      <c r="H66" s="186"/>
    </row>
    <row r="67" spans="1:8" x14ac:dyDescent="0.25">
      <c r="A67" s="12"/>
      <c r="B67" s="99" t="s">
        <v>37</v>
      </c>
      <c r="C67" s="99" t="s">
        <v>105</v>
      </c>
      <c r="D67" s="16" t="s">
        <v>2</v>
      </c>
      <c r="E67" s="27">
        <f>E68+E69</f>
        <v>19735228.510000002</v>
      </c>
      <c r="F67" s="27">
        <f>F68+F69</f>
        <v>18217400.5</v>
      </c>
      <c r="G67" s="27">
        <f>F67/E67*100</f>
        <v>92.309042637986664</v>
      </c>
      <c r="H67" s="106" t="s">
        <v>163</v>
      </c>
    </row>
    <row r="68" spans="1:8" ht="30" x14ac:dyDescent="0.25">
      <c r="A68" s="12"/>
      <c r="B68" s="100"/>
      <c r="C68" s="100"/>
      <c r="D68" s="17" t="s">
        <v>11</v>
      </c>
      <c r="E68" s="27">
        <v>0</v>
      </c>
      <c r="F68" s="27">
        <v>0</v>
      </c>
      <c r="G68" s="27">
        <v>0</v>
      </c>
      <c r="H68" s="187"/>
    </row>
    <row r="69" spans="1:8" ht="30" x14ac:dyDescent="0.25">
      <c r="A69" s="12"/>
      <c r="B69" s="100"/>
      <c r="C69" s="100"/>
      <c r="D69" s="17" t="s">
        <v>12</v>
      </c>
      <c r="E69" s="27">
        <v>19735228.510000002</v>
      </c>
      <c r="F69" s="27">
        <v>18217400.5</v>
      </c>
      <c r="G69" s="27">
        <f>F69/E69*100</f>
        <v>92.309042637986664</v>
      </c>
      <c r="H69" s="187"/>
    </row>
    <row r="70" spans="1:8" ht="30" x14ac:dyDescent="0.25">
      <c r="A70" s="12"/>
      <c r="B70" s="100"/>
      <c r="C70" s="100"/>
      <c r="D70" s="17" t="s">
        <v>6</v>
      </c>
      <c r="E70" s="27">
        <v>0</v>
      </c>
      <c r="F70" s="47">
        <v>0</v>
      </c>
      <c r="G70" s="47">
        <v>0</v>
      </c>
      <c r="H70" s="187"/>
    </row>
    <row r="71" spans="1:8" ht="30" x14ac:dyDescent="0.25">
      <c r="A71" s="12"/>
      <c r="B71" s="101"/>
      <c r="C71" s="101"/>
      <c r="D71" s="17" t="s">
        <v>7</v>
      </c>
      <c r="E71" s="27">
        <v>0</v>
      </c>
      <c r="F71" s="47">
        <v>0</v>
      </c>
      <c r="G71" s="47">
        <v>0</v>
      </c>
      <c r="H71" s="188"/>
    </row>
    <row r="72" spans="1:8" x14ac:dyDescent="0.25">
      <c r="A72" s="12"/>
      <c r="B72" s="99" t="s">
        <v>39</v>
      </c>
      <c r="C72" s="99" t="s">
        <v>106</v>
      </c>
      <c r="D72" s="16" t="s">
        <v>2</v>
      </c>
      <c r="E72" s="27">
        <f>E73+E74</f>
        <v>31263112.27</v>
      </c>
      <c r="F72" s="27">
        <f>F73+F74</f>
        <v>31102526.879999999</v>
      </c>
      <c r="G72" s="27">
        <f>F72/E72*100</f>
        <v>99.486342278999203</v>
      </c>
      <c r="H72" s="106" t="s">
        <v>162</v>
      </c>
    </row>
    <row r="73" spans="1:8" ht="30" x14ac:dyDescent="0.25">
      <c r="A73" s="12"/>
      <c r="B73" s="100"/>
      <c r="C73" s="100"/>
      <c r="D73" s="17" t="s">
        <v>11</v>
      </c>
      <c r="E73" s="27">
        <v>0</v>
      </c>
      <c r="F73" s="27">
        <v>0</v>
      </c>
      <c r="G73" s="27">
        <v>0</v>
      </c>
      <c r="H73" s="187"/>
    </row>
    <row r="74" spans="1:8" ht="30" x14ac:dyDescent="0.25">
      <c r="A74" s="12"/>
      <c r="B74" s="100"/>
      <c r="C74" s="100"/>
      <c r="D74" s="17" t="s">
        <v>12</v>
      </c>
      <c r="E74" s="27">
        <v>31263112.27</v>
      </c>
      <c r="F74" s="26">
        <v>31102526.879999999</v>
      </c>
      <c r="G74" s="27">
        <f>F74/E74*100</f>
        <v>99.486342278999203</v>
      </c>
      <c r="H74" s="187"/>
    </row>
    <row r="75" spans="1:8" ht="30" x14ac:dyDescent="0.25">
      <c r="A75" s="12"/>
      <c r="B75" s="100"/>
      <c r="C75" s="100"/>
      <c r="D75" s="17" t="s">
        <v>6</v>
      </c>
      <c r="E75" s="27">
        <v>0</v>
      </c>
      <c r="F75" s="47">
        <v>0</v>
      </c>
      <c r="G75" s="47">
        <v>0</v>
      </c>
      <c r="H75" s="187"/>
    </row>
    <row r="76" spans="1:8" ht="30" x14ac:dyDescent="0.25">
      <c r="A76" s="12"/>
      <c r="B76" s="101"/>
      <c r="C76" s="101"/>
      <c r="D76" s="17" t="s">
        <v>7</v>
      </c>
      <c r="E76" s="27">
        <v>0</v>
      </c>
      <c r="F76" s="47">
        <v>0</v>
      </c>
      <c r="G76" s="47">
        <v>0</v>
      </c>
      <c r="H76" s="188"/>
    </row>
    <row r="77" spans="1:8" x14ac:dyDescent="0.25">
      <c r="A77" s="3"/>
      <c r="B77" s="99" t="s">
        <v>1</v>
      </c>
      <c r="C77" s="99" t="s">
        <v>40</v>
      </c>
      <c r="D77" s="16" t="s">
        <v>2</v>
      </c>
      <c r="E77" s="27">
        <f>E78+E79</f>
        <v>1700877</v>
      </c>
      <c r="F77" s="27">
        <f>F78+F79</f>
        <v>1685460.81</v>
      </c>
      <c r="G77" s="27">
        <f>F77/E77*100</f>
        <v>99.093632872923791</v>
      </c>
      <c r="H77" s="96" t="s">
        <v>161</v>
      </c>
    </row>
    <row r="78" spans="1:8" ht="30" x14ac:dyDescent="0.25">
      <c r="A78" s="3"/>
      <c r="B78" s="100"/>
      <c r="C78" s="100"/>
      <c r="D78" s="17" t="s">
        <v>11</v>
      </c>
      <c r="E78" s="27">
        <v>0</v>
      </c>
      <c r="F78" s="27">
        <v>0</v>
      </c>
      <c r="G78" s="47">
        <v>0</v>
      </c>
      <c r="H78" s="189"/>
    </row>
    <row r="79" spans="1:8" ht="30" x14ac:dyDescent="0.25">
      <c r="A79" s="3"/>
      <c r="B79" s="100"/>
      <c r="C79" s="100"/>
      <c r="D79" s="17" t="s">
        <v>12</v>
      </c>
      <c r="E79" s="27">
        <v>1700877</v>
      </c>
      <c r="F79" s="27">
        <v>1685460.81</v>
      </c>
      <c r="G79" s="27">
        <f>F79/E79*100</f>
        <v>99.093632872923791</v>
      </c>
      <c r="H79" s="189"/>
    </row>
    <row r="80" spans="1:8" ht="30" x14ac:dyDescent="0.25">
      <c r="A80" s="3"/>
      <c r="B80" s="100"/>
      <c r="C80" s="100"/>
      <c r="D80" s="17" t="s">
        <v>6</v>
      </c>
      <c r="E80" s="27">
        <v>0</v>
      </c>
      <c r="F80" s="47">
        <v>0</v>
      </c>
      <c r="G80" s="47">
        <v>0</v>
      </c>
      <c r="H80" s="189"/>
    </row>
    <row r="81" spans="1:8" ht="117" customHeight="1" x14ac:dyDescent="0.25">
      <c r="A81" s="3"/>
      <c r="B81" s="101"/>
      <c r="C81" s="101"/>
      <c r="D81" s="17" t="s">
        <v>7</v>
      </c>
      <c r="E81" s="27">
        <v>0</v>
      </c>
      <c r="F81" s="47">
        <v>0</v>
      </c>
      <c r="G81" s="47">
        <v>0</v>
      </c>
      <c r="H81" s="190"/>
    </row>
    <row r="82" spans="1:8" x14ac:dyDescent="0.25">
      <c r="A82" s="12"/>
      <c r="B82" s="99" t="s">
        <v>1</v>
      </c>
      <c r="C82" s="99" t="s">
        <v>111</v>
      </c>
      <c r="D82" s="16" t="s">
        <v>2</v>
      </c>
      <c r="E82" s="27">
        <f>E83+E84</f>
        <v>3971891.02</v>
      </c>
      <c r="F82" s="27">
        <f>F83+F84</f>
        <v>2890962.04</v>
      </c>
      <c r="G82" s="27">
        <f>F82/E82*100</f>
        <v>72.785532771239019</v>
      </c>
      <c r="H82" s="184" t="s">
        <v>160</v>
      </c>
    </row>
    <row r="83" spans="1:8" ht="30" x14ac:dyDescent="0.25">
      <c r="A83" s="12"/>
      <c r="B83" s="100"/>
      <c r="C83" s="100"/>
      <c r="D83" s="17" t="s">
        <v>11</v>
      </c>
      <c r="E83" s="27">
        <v>36846.660000000003</v>
      </c>
      <c r="F83" s="47">
        <v>0</v>
      </c>
      <c r="G83" s="27">
        <f t="shared" ref="G83:G84" si="2">F83/E83*100</f>
        <v>0</v>
      </c>
      <c r="H83" s="185"/>
    </row>
    <row r="84" spans="1:8" ht="30" x14ac:dyDescent="0.25">
      <c r="A84" s="12"/>
      <c r="B84" s="100"/>
      <c r="C84" s="100"/>
      <c r="D84" s="17" t="s">
        <v>12</v>
      </c>
      <c r="E84" s="27">
        <v>3935044.36</v>
      </c>
      <c r="F84" s="27">
        <v>2890962.04</v>
      </c>
      <c r="G84" s="27">
        <f t="shared" si="2"/>
        <v>73.467076239008406</v>
      </c>
      <c r="H84" s="185"/>
    </row>
    <row r="85" spans="1:8" ht="30" x14ac:dyDescent="0.25">
      <c r="A85" s="12"/>
      <c r="B85" s="100"/>
      <c r="C85" s="100"/>
      <c r="D85" s="17" t="s">
        <v>6</v>
      </c>
      <c r="E85" s="27">
        <v>0</v>
      </c>
      <c r="F85" s="47">
        <v>0</v>
      </c>
      <c r="G85" s="47">
        <v>0</v>
      </c>
      <c r="H85" s="185"/>
    </row>
    <row r="86" spans="1:8" ht="30" x14ac:dyDescent="0.25">
      <c r="A86" s="12"/>
      <c r="B86" s="101"/>
      <c r="C86" s="101"/>
      <c r="D86" s="17" t="s">
        <v>7</v>
      </c>
      <c r="E86" s="27">
        <v>0</v>
      </c>
      <c r="F86" s="47">
        <v>0</v>
      </c>
      <c r="G86" s="47">
        <v>0</v>
      </c>
      <c r="H86" s="186"/>
    </row>
    <row r="87" spans="1:8" x14ac:dyDescent="0.25">
      <c r="A87" s="12"/>
      <c r="B87" s="99" t="s">
        <v>1</v>
      </c>
      <c r="C87" s="99" t="s">
        <v>112</v>
      </c>
      <c r="D87" s="16" t="s">
        <v>2</v>
      </c>
      <c r="E87" s="27">
        <f>E88+E89</f>
        <v>42000</v>
      </c>
      <c r="F87" s="27">
        <f>F88+F89</f>
        <v>42000</v>
      </c>
      <c r="G87" s="27">
        <f>F87/E87*100</f>
        <v>100</v>
      </c>
      <c r="H87" s="184" t="s">
        <v>159</v>
      </c>
    </row>
    <row r="88" spans="1:8" ht="30" x14ac:dyDescent="0.25">
      <c r="A88" s="12"/>
      <c r="B88" s="100"/>
      <c r="C88" s="100"/>
      <c r="D88" s="17" t="s">
        <v>11</v>
      </c>
      <c r="E88" s="27">
        <v>42000</v>
      </c>
      <c r="F88" s="27">
        <v>42000</v>
      </c>
      <c r="G88" s="27">
        <f>F88/E88*100</f>
        <v>100</v>
      </c>
      <c r="H88" s="185"/>
    </row>
    <row r="89" spans="1:8" ht="30" x14ac:dyDescent="0.25">
      <c r="A89" s="12"/>
      <c r="B89" s="100"/>
      <c r="C89" s="100"/>
      <c r="D89" s="17" t="s">
        <v>12</v>
      </c>
      <c r="E89" s="27">
        <v>0</v>
      </c>
      <c r="F89" s="47">
        <v>0</v>
      </c>
      <c r="G89" s="47">
        <v>0</v>
      </c>
      <c r="H89" s="185"/>
    </row>
    <row r="90" spans="1:8" ht="30" x14ac:dyDescent="0.25">
      <c r="A90" s="12"/>
      <c r="B90" s="100"/>
      <c r="C90" s="100"/>
      <c r="D90" s="17" t="s">
        <v>6</v>
      </c>
      <c r="E90" s="27">
        <v>0</v>
      </c>
      <c r="F90" s="47">
        <v>0</v>
      </c>
      <c r="G90" s="47">
        <v>0</v>
      </c>
      <c r="H90" s="185"/>
    </row>
    <row r="91" spans="1:8" ht="30" x14ac:dyDescent="0.25">
      <c r="A91" s="12"/>
      <c r="B91" s="101"/>
      <c r="C91" s="101"/>
      <c r="D91" s="17" t="s">
        <v>7</v>
      </c>
      <c r="E91" s="27">
        <v>0</v>
      </c>
      <c r="F91" s="47">
        <v>0</v>
      </c>
      <c r="G91" s="47">
        <v>0</v>
      </c>
      <c r="H91" s="186"/>
    </row>
    <row r="92" spans="1:8" x14ac:dyDescent="0.25">
      <c r="A92" s="3"/>
      <c r="B92" s="122" t="s">
        <v>4</v>
      </c>
      <c r="C92" s="122" t="s">
        <v>95</v>
      </c>
      <c r="D92" s="16" t="s">
        <v>2</v>
      </c>
      <c r="E92" s="27">
        <f>E93+E94</f>
        <v>92087232.650000021</v>
      </c>
      <c r="F92" s="27">
        <f>F93+F94</f>
        <v>86446440.100000009</v>
      </c>
      <c r="G92" s="27">
        <f>F92/E92*100</f>
        <v>93.874511821373517</v>
      </c>
      <c r="H92" s="140"/>
    </row>
    <row r="93" spans="1:8" ht="30" x14ac:dyDescent="0.25">
      <c r="A93" s="3"/>
      <c r="B93" s="193"/>
      <c r="C93" s="193"/>
      <c r="D93" s="17" t="s">
        <v>11</v>
      </c>
      <c r="E93" s="27">
        <f>E98+E103+E108+E113+E118+E123</f>
        <v>91531577.250000015</v>
      </c>
      <c r="F93" s="27">
        <f>F98+F103+F108+F113+F118+F123</f>
        <v>85934655.700000003</v>
      </c>
      <c r="G93" s="27">
        <f>F93/E93*100</f>
        <v>93.885256085216199</v>
      </c>
      <c r="H93" s="141"/>
    </row>
    <row r="94" spans="1:8" ht="30" x14ac:dyDescent="0.25">
      <c r="A94" s="3"/>
      <c r="B94" s="193"/>
      <c r="C94" s="193"/>
      <c r="D94" s="17" t="s">
        <v>12</v>
      </c>
      <c r="E94" s="27">
        <f>E99+E104+E109+E114+E119+E124</f>
        <v>555655.4</v>
      </c>
      <c r="F94" s="27">
        <f>F99+F104+F109+F114+F119+F124</f>
        <v>511784.4</v>
      </c>
      <c r="G94" s="27">
        <f t="shared" ref="G94" si="3">F94/E94*100</f>
        <v>92.10463895428714</v>
      </c>
      <c r="H94" s="141"/>
    </row>
    <row r="95" spans="1:8" ht="30" x14ac:dyDescent="0.25">
      <c r="A95" s="3"/>
      <c r="B95" s="193"/>
      <c r="C95" s="193"/>
      <c r="D95" s="17" t="s">
        <v>6</v>
      </c>
      <c r="E95" s="27">
        <v>0</v>
      </c>
      <c r="F95" s="27">
        <v>0</v>
      </c>
      <c r="G95" s="27">
        <v>0</v>
      </c>
      <c r="H95" s="141"/>
    </row>
    <row r="96" spans="1:8" ht="30" x14ac:dyDescent="0.25">
      <c r="A96" s="3"/>
      <c r="B96" s="194"/>
      <c r="C96" s="194"/>
      <c r="D96" s="17" t="s">
        <v>7</v>
      </c>
      <c r="E96" s="27">
        <v>0</v>
      </c>
      <c r="F96" s="27">
        <v>0</v>
      </c>
      <c r="G96" s="36">
        <v>0</v>
      </c>
      <c r="H96" s="142"/>
    </row>
    <row r="97" spans="1:9" ht="36" customHeight="1" x14ac:dyDescent="0.25">
      <c r="A97" s="3"/>
      <c r="B97" s="99" t="s">
        <v>14</v>
      </c>
      <c r="C97" s="99" t="s">
        <v>96</v>
      </c>
      <c r="D97" s="17" t="s">
        <v>2</v>
      </c>
      <c r="E97" s="60">
        <f>E98+E99</f>
        <v>59108301.780000001</v>
      </c>
      <c r="F97" s="60">
        <f>F98+F99</f>
        <v>57175824.859999999</v>
      </c>
      <c r="G97" s="27">
        <f>F97/E97*100</f>
        <v>96.730616746201505</v>
      </c>
      <c r="H97" s="96" t="s">
        <v>176</v>
      </c>
      <c r="I97" s="162"/>
    </row>
    <row r="98" spans="1:9" ht="70.5" customHeight="1" x14ac:dyDescent="0.25">
      <c r="A98" s="3"/>
      <c r="B98" s="100"/>
      <c r="C98" s="100"/>
      <c r="D98" s="17" t="s">
        <v>11</v>
      </c>
      <c r="E98" s="60">
        <v>59108301.780000001</v>
      </c>
      <c r="F98" s="60">
        <v>57175824.859999999</v>
      </c>
      <c r="G98" s="27">
        <f>F98/E98*100</f>
        <v>96.730616746201505</v>
      </c>
      <c r="H98" s="97"/>
      <c r="I98" s="162"/>
    </row>
    <row r="99" spans="1:9" ht="72.75" customHeight="1" x14ac:dyDescent="0.25">
      <c r="A99" s="3"/>
      <c r="B99" s="100"/>
      <c r="C99" s="100"/>
      <c r="D99" s="17" t="s">
        <v>12</v>
      </c>
      <c r="E99" s="27">
        <v>0</v>
      </c>
      <c r="F99" s="27">
        <v>0</v>
      </c>
      <c r="G99" s="36">
        <v>0</v>
      </c>
      <c r="H99" s="97"/>
      <c r="I99" s="162"/>
    </row>
    <row r="100" spans="1:9" ht="73.5" customHeight="1" x14ac:dyDescent="0.25">
      <c r="A100" s="3"/>
      <c r="B100" s="100"/>
      <c r="C100" s="100"/>
      <c r="D100" s="17" t="s">
        <v>6</v>
      </c>
      <c r="E100" s="27">
        <v>0</v>
      </c>
      <c r="F100" s="27">
        <v>0</v>
      </c>
      <c r="G100" s="36">
        <v>0</v>
      </c>
      <c r="H100" s="97"/>
      <c r="I100" s="162"/>
    </row>
    <row r="101" spans="1:9" ht="409.5" customHeight="1" x14ac:dyDescent="0.25">
      <c r="A101" s="3"/>
      <c r="B101" s="101"/>
      <c r="C101" s="101"/>
      <c r="D101" s="17" t="s">
        <v>7</v>
      </c>
      <c r="E101" s="26">
        <v>0</v>
      </c>
      <c r="F101" s="27">
        <v>0</v>
      </c>
      <c r="G101" s="36">
        <v>0</v>
      </c>
      <c r="H101" s="97"/>
      <c r="I101" s="162"/>
    </row>
    <row r="102" spans="1:9" x14ac:dyDescent="0.25">
      <c r="A102" s="3"/>
      <c r="B102" s="99" t="s">
        <v>41</v>
      </c>
      <c r="C102" s="99" t="s">
        <v>97</v>
      </c>
      <c r="D102" s="16" t="s">
        <v>2</v>
      </c>
      <c r="E102" s="42">
        <f>E103+E104</f>
        <v>21931398.43</v>
      </c>
      <c r="F102" s="60">
        <f>F103+F104</f>
        <v>18290615.859999999</v>
      </c>
      <c r="G102" s="47">
        <f>F102/E102*100</f>
        <v>83.399222892144593</v>
      </c>
      <c r="H102" s="96" t="s">
        <v>175</v>
      </c>
      <c r="I102" s="152"/>
    </row>
    <row r="103" spans="1:9" ht="30" x14ac:dyDescent="0.25">
      <c r="A103" s="3"/>
      <c r="B103" s="100"/>
      <c r="C103" s="100"/>
      <c r="D103" s="17" t="s">
        <v>11</v>
      </c>
      <c r="E103" s="42">
        <v>21763393.43</v>
      </c>
      <c r="F103" s="60">
        <v>18122610.859999999</v>
      </c>
      <c r="G103" s="47">
        <f>F103/E103*100</f>
        <v>83.271071298185873</v>
      </c>
      <c r="H103" s="97"/>
      <c r="I103" s="152"/>
    </row>
    <row r="104" spans="1:9" ht="30" x14ac:dyDescent="0.25">
      <c r="A104" s="3"/>
      <c r="B104" s="100"/>
      <c r="C104" s="100"/>
      <c r="D104" s="17" t="s">
        <v>12</v>
      </c>
      <c r="E104" s="26">
        <v>168005</v>
      </c>
      <c r="F104" s="27">
        <v>168005</v>
      </c>
      <c r="G104" s="36">
        <v>0</v>
      </c>
      <c r="H104" s="97"/>
      <c r="I104" s="152"/>
    </row>
    <row r="105" spans="1:9" ht="30" x14ac:dyDescent="0.25">
      <c r="A105" s="3"/>
      <c r="B105" s="100"/>
      <c r="C105" s="100"/>
      <c r="D105" s="17" t="s">
        <v>6</v>
      </c>
      <c r="E105" s="27">
        <v>0</v>
      </c>
      <c r="F105" s="27">
        <v>0</v>
      </c>
      <c r="G105" s="36">
        <v>0</v>
      </c>
      <c r="H105" s="97"/>
      <c r="I105" s="152"/>
    </row>
    <row r="106" spans="1:9" ht="125.25" customHeight="1" x14ac:dyDescent="0.25">
      <c r="A106" s="3"/>
      <c r="B106" s="101"/>
      <c r="C106" s="101"/>
      <c r="D106" s="17" t="s">
        <v>7</v>
      </c>
      <c r="E106" s="27">
        <v>0</v>
      </c>
      <c r="F106" s="27">
        <v>0</v>
      </c>
      <c r="G106" s="36">
        <v>0</v>
      </c>
      <c r="H106" s="98"/>
      <c r="I106" s="152"/>
    </row>
    <row r="107" spans="1:9" x14ac:dyDescent="0.25">
      <c r="A107" s="3"/>
      <c r="B107" s="99" t="s">
        <v>15</v>
      </c>
      <c r="C107" s="99" t="s">
        <v>98</v>
      </c>
      <c r="D107" s="16" t="s">
        <v>2</v>
      </c>
      <c r="E107" s="42">
        <f>E108+E109</f>
        <v>1169882.04</v>
      </c>
      <c r="F107" s="60">
        <f>F108+F109</f>
        <v>1169882.04</v>
      </c>
      <c r="G107" s="47">
        <f>F107/E107*100</f>
        <v>100</v>
      </c>
      <c r="H107" s="106" t="s">
        <v>174</v>
      </c>
      <c r="I107" s="152"/>
    </row>
    <row r="108" spans="1:9" ht="30" x14ac:dyDescent="0.25">
      <c r="A108" s="3"/>
      <c r="B108" s="100"/>
      <c r="C108" s="100"/>
      <c r="D108" s="17" t="s">
        <v>11</v>
      </c>
      <c r="E108" s="42">
        <v>1169882.04</v>
      </c>
      <c r="F108" s="60">
        <v>1169882.04</v>
      </c>
      <c r="G108" s="47">
        <f>F108/E108*100</f>
        <v>100</v>
      </c>
      <c r="H108" s="111"/>
      <c r="I108" s="152"/>
    </row>
    <row r="109" spans="1:9" ht="30" x14ac:dyDescent="0.25">
      <c r="A109" s="3"/>
      <c r="B109" s="100"/>
      <c r="C109" s="100"/>
      <c r="D109" s="17" t="s">
        <v>12</v>
      </c>
      <c r="E109" s="27">
        <v>0</v>
      </c>
      <c r="F109" s="27">
        <v>0</v>
      </c>
      <c r="G109" s="36">
        <v>0</v>
      </c>
      <c r="H109" s="111"/>
      <c r="I109" s="152"/>
    </row>
    <row r="110" spans="1:9" ht="50.25" customHeight="1" x14ac:dyDescent="0.25">
      <c r="A110" s="3"/>
      <c r="B110" s="100"/>
      <c r="C110" s="100"/>
      <c r="D110" s="17" t="s">
        <v>6</v>
      </c>
      <c r="E110" s="27">
        <v>0</v>
      </c>
      <c r="F110" s="27">
        <v>0</v>
      </c>
      <c r="G110" s="36">
        <v>0</v>
      </c>
      <c r="H110" s="111"/>
      <c r="I110" s="152"/>
    </row>
    <row r="111" spans="1:9" ht="59.25" customHeight="1" x14ac:dyDescent="0.25">
      <c r="A111" s="3"/>
      <c r="B111" s="101"/>
      <c r="C111" s="101"/>
      <c r="D111" s="17" t="s">
        <v>7</v>
      </c>
      <c r="E111" s="26">
        <v>0</v>
      </c>
      <c r="F111" s="27">
        <v>0</v>
      </c>
      <c r="G111" s="36">
        <v>0</v>
      </c>
      <c r="H111" s="112"/>
      <c r="I111" s="152"/>
    </row>
    <row r="112" spans="1:9" x14ac:dyDescent="0.25">
      <c r="A112" s="3"/>
      <c r="B112" s="99" t="s">
        <v>16</v>
      </c>
      <c r="C112" s="99" t="s">
        <v>46</v>
      </c>
      <c r="D112" s="16" t="s">
        <v>2</v>
      </c>
      <c r="E112" s="42">
        <f>E113+E114</f>
        <v>9340000</v>
      </c>
      <c r="F112" s="60">
        <f>F113+F114</f>
        <v>9316337.9399999995</v>
      </c>
      <c r="G112" s="47">
        <f>F112/E112*100</f>
        <v>99.746658886509636</v>
      </c>
      <c r="H112" s="106" t="s">
        <v>173</v>
      </c>
      <c r="I112" s="155"/>
    </row>
    <row r="113" spans="1:9" ht="30" x14ac:dyDescent="0.25">
      <c r="A113" s="3"/>
      <c r="B113" s="100"/>
      <c r="C113" s="100"/>
      <c r="D113" s="17" t="s">
        <v>11</v>
      </c>
      <c r="E113" s="42">
        <v>9340000</v>
      </c>
      <c r="F113" s="60">
        <v>9316337.9399999995</v>
      </c>
      <c r="G113" s="47">
        <f>F113/E113*100</f>
        <v>99.746658886509636</v>
      </c>
      <c r="H113" s="111"/>
      <c r="I113" s="155"/>
    </row>
    <row r="114" spans="1:9" ht="30" x14ac:dyDescent="0.25">
      <c r="A114" s="3"/>
      <c r="B114" s="100"/>
      <c r="C114" s="100"/>
      <c r="D114" s="17" t="s">
        <v>12</v>
      </c>
      <c r="E114" s="26">
        <v>0</v>
      </c>
      <c r="F114" s="27">
        <v>0</v>
      </c>
      <c r="G114" s="36">
        <v>0</v>
      </c>
      <c r="H114" s="111"/>
      <c r="I114" s="155"/>
    </row>
    <row r="115" spans="1:9" ht="30" x14ac:dyDescent="0.25">
      <c r="A115" s="3"/>
      <c r="B115" s="100"/>
      <c r="C115" s="100"/>
      <c r="D115" s="17" t="s">
        <v>6</v>
      </c>
      <c r="E115" s="27">
        <v>0</v>
      </c>
      <c r="F115" s="27">
        <v>0</v>
      </c>
      <c r="G115" s="36">
        <v>0</v>
      </c>
      <c r="H115" s="111"/>
      <c r="I115" s="155"/>
    </row>
    <row r="116" spans="1:9" ht="30" x14ac:dyDescent="0.25">
      <c r="A116" s="3"/>
      <c r="B116" s="101"/>
      <c r="C116" s="101"/>
      <c r="D116" s="17" t="s">
        <v>7</v>
      </c>
      <c r="E116" s="27">
        <v>0</v>
      </c>
      <c r="F116" s="27">
        <v>0</v>
      </c>
      <c r="G116" s="36">
        <v>0</v>
      </c>
      <c r="H116" s="112"/>
      <c r="I116" s="155"/>
    </row>
    <row r="117" spans="1:9" x14ac:dyDescent="0.25">
      <c r="A117" s="12"/>
      <c r="B117" s="99" t="s">
        <v>16</v>
      </c>
      <c r="C117" s="99" t="s">
        <v>56</v>
      </c>
      <c r="D117" s="16" t="s">
        <v>2</v>
      </c>
      <c r="E117" s="27">
        <f>E118+E119</f>
        <v>250000</v>
      </c>
      <c r="F117" s="27">
        <f>F118+F119</f>
        <v>206129</v>
      </c>
      <c r="G117" s="47">
        <f>F117/E117*100</f>
        <v>82.451599999999999</v>
      </c>
      <c r="H117" s="106" t="s">
        <v>172</v>
      </c>
      <c r="I117" s="155"/>
    </row>
    <row r="118" spans="1:9" ht="30" x14ac:dyDescent="0.25">
      <c r="A118" s="12"/>
      <c r="B118" s="100"/>
      <c r="C118" s="100"/>
      <c r="D118" s="17" t="s">
        <v>11</v>
      </c>
      <c r="E118" s="27">
        <v>0</v>
      </c>
      <c r="F118" s="27">
        <v>0</v>
      </c>
      <c r="G118" s="27">
        <v>0</v>
      </c>
      <c r="H118" s="111"/>
      <c r="I118" s="155"/>
    </row>
    <row r="119" spans="1:9" ht="30" x14ac:dyDescent="0.25">
      <c r="A119" s="12"/>
      <c r="B119" s="100"/>
      <c r="C119" s="100"/>
      <c r="D119" s="17" t="s">
        <v>12</v>
      </c>
      <c r="E119" s="27">
        <v>250000</v>
      </c>
      <c r="F119" s="27">
        <v>206129</v>
      </c>
      <c r="G119" s="47">
        <v>0</v>
      </c>
      <c r="H119" s="111"/>
      <c r="I119" s="155"/>
    </row>
    <row r="120" spans="1:9" ht="30" x14ac:dyDescent="0.25">
      <c r="A120" s="12"/>
      <c r="B120" s="100"/>
      <c r="C120" s="100"/>
      <c r="D120" s="17" t="s">
        <v>6</v>
      </c>
      <c r="E120" s="27">
        <v>0</v>
      </c>
      <c r="F120" s="27">
        <v>0</v>
      </c>
      <c r="G120" s="36">
        <v>0</v>
      </c>
      <c r="H120" s="111"/>
      <c r="I120" s="155"/>
    </row>
    <row r="121" spans="1:9" ht="30" x14ac:dyDescent="0.25">
      <c r="A121" s="12"/>
      <c r="B121" s="101"/>
      <c r="C121" s="101"/>
      <c r="D121" s="17" t="s">
        <v>7</v>
      </c>
      <c r="E121" s="27">
        <v>0</v>
      </c>
      <c r="F121" s="27">
        <v>0</v>
      </c>
      <c r="G121" s="36">
        <v>0</v>
      </c>
      <c r="H121" s="112"/>
      <c r="I121" s="155"/>
    </row>
    <row r="122" spans="1:9" x14ac:dyDescent="0.25">
      <c r="A122" s="12"/>
      <c r="B122" s="99" t="s">
        <v>16</v>
      </c>
      <c r="C122" s="99" t="s">
        <v>55</v>
      </c>
      <c r="D122" s="16" t="s">
        <v>2</v>
      </c>
      <c r="E122" s="27">
        <f>E123+E124</f>
        <v>287650.40000000002</v>
      </c>
      <c r="F122" s="27">
        <f>F123+F124</f>
        <v>287650.40000000002</v>
      </c>
      <c r="G122" s="47">
        <f>F122/E122*100</f>
        <v>100</v>
      </c>
      <c r="H122" s="106" t="s">
        <v>171</v>
      </c>
      <c r="I122" s="61"/>
    </row>
    <row r="123" spans="1:9" ht="30" x14ac:dyDescent="0.25">
      <c r="A123" s="12"/>
      <c r="B123" s="102"/>
      <c r="C123" s="104"/>
      <c r="D123" s="17" t="s">
        <v>11</v>
      </c>
      <c r="E123" s="59">
        <v>150000</v>
      </c>
      <c r="F123" s="59">
        <v>150000</v>
      </c>
      <c r="G123" s="47">
        <v>100</v>
      </c>
      <c r="H123" s="107"/>
      <c r="I123" s="61"/>
    </row>
    <row r="124" spans="1:9" ht="30" x14ac:dyDescent="0.25">
      <c r="A124" s="12"/>
      <c r="B124" s="102"/>
      <c r="C124" s="104"/>
      <c r="D124" s="17" t="s">
        <v>12</v>
      </c>
      <c r="E124" s="59">
        <v>137650.4</v>
      </c>
      <c r="F124" s="59">
        <v>137650.4</v>
      </c>
      <c r="G124" s="47">
        <v>100</v>
      </c>
      <c r="H124" s="107"/>
      <c r="I124" s="61"/>
    </row>
    <row r="125" spans="1:9" ht="30" x14ac:dyDescent="0.25">
      <c r="A125" s="12"/>
      <c r="B125" s="102"/>
      <c r="C125" s="104"/>
      <c r="D125" s="17" t="s">
        <v>6</v>
      </c>
      <c r="E125" s="27">
        <v>0</v>
      </c>
      <c r="F125" s="27">
        <v>0</v>
      </c>
      <c r="G125" s="36">
        <v>0</v>
      </c>
      <c r="H125" s="107"/>
      <c r="I125" s="61"/>
    </row>
    <row r="126" spans="1:9" ht="30" x14ac:dyDescent="0.25">
      <c r="A126" s="12"/>
      <c r="B126" s="103"/>
      <c r="C126" s="105"/>
      <c r="D126" s="17" t="s">
        <v>7</v>
      </c>
      <c r="E126" s="27">
        <v>0</v>
      </c>
      <c r="F126" s="27">
        <v>0</v>
      </c>
      <c r="G126" s="36">
        <v>0</v>
      </c>
      <c r="H126" s="108"/>
      <c r="I126" s="61"/>
    </row>
    <row r="127" spans="1:9" x14ac:dyDescent="0.25">
      <c r="A127" s="3"/>
      <c r="B127" s="122" t="s">
        <v>4</v>
      </c>
      <c r="C127" s="122" t="s">
        <v>77</v>
      </c>
      <c r="D127" s="16" t="s">
        <v>2</v>
      </c>
      <c r="E127" s="27">
        <f t="shared" ref="E127:F129" si="4">E132+E137+E142+E147</f>
        <v>31740791.5</v>
      </c>
      <c r="F127" s="27">
        <f t="shared" si="4"/>
        <v>31399468.389999997</v>
      </c>
      <c r="G127" s="27">
        <f>F127/E127*100</f>
        <v>98.924654698670622</v>
      </c>
      <c r="H127" s="140"/>
    </row>
    <row r="128" spans="1:9" ht="30" x14ac:dyDescent="0.25">
      <c r="A128" s="3"/>
      <c r="B128" s="143"/>
      <c r="C128" s="143"/>
      <c r="D128" s="17" t="s">
        <v>11</v>
      </c>
      <c r="E128" s="27">
        <f t="shared" si="4"/>
        <v>25572515.210000001</v>
      </c>
      <c r="F128" s="27">
        <f t="shared" si="4"/>
        <v>25231192.099999998</v>
      </c>
      <c r="G128" s="27">
        <f t="shared" ref="G128:G129" si="5">F128/E128*100</f>
        <v>98.665273606459607</v>
      </c>
      <c r="H128" s="141"/>
    </row>
    <row r="129" spans="1:13" ht="30" x14ac:dyDescent="0.25">
      <c r="A129" s="3"/>
      <c r="B129" s="143"/>
      <c r="C129" s="143"/>
      <c r="D129" s="17" t="s">
        <v>12</v>
      </c>
      <c r="E129" s="27">
        <f t="shared" si="4"/>
        <v>6168276.29</v>
      </c>
      <c r="F129" s="27">
        <f t="shared" si="4"/>
        <v>6168276.29</v>
      </c>
      <c r="G129" s="27">
        <f t="shared" si="5"/>
        <v>100</v>
      </c>
      <c r="H129" s="141"/>
    </row>
    <row r="130" spans="1:13" ht="30" x14ac:dyDescent="0.25">
      <c r="A130" s="3"/>
      <c r="B130" s="143"/>
      <c r="C130" s="143"/>
      <c r="D130" s="17" t="s">
        <v>6</v>
      </c>
      <c r="E130" s="27">
        <v>0</v>
      </c>
      <c r="F130" s="27">
        <v>0</v>
      </c>
      <c r="G130" s="36">
        <v>0</v>
      </c>
      <c r="H130" s="141"/>
    </row>
    <row r="131" spans="1:13" ht="30" x14ac:dyDescent="0.25">
      <c r="A131" s="3"/>
      <c r="B131" s="144"/>
      <c r="C131" s="144"/>
      <c r="D131" s="17" t="s">
        <v>7</v>
      </c>
      <c r="E131" s="27">
        <v>0</v>
      </c>
      <c r="F131" s="27">
        <v>0</v>
      </c>
      <c r="G131" s="36">
        <v>0</v>
      </c>
      <c r="H131" s="142"/>
    </row>
    <row r="132" spans="1:13" x14ac:dyDescent="0.25">
      <c r="A132" s="3"/>
      <c r="B132" s="99" t="s">
        <v>22</v>
      </c>
      <c r="C132" s="99" t="s">
        <v>47</v>
      </c>
      <c r="D132" s="16" t="s">
        <v>2</v>
      </c>
      <c r="E132" s="27">
        <f>E133+E134</f>
        <v>1257225.5</v>
      </c>
      <c r="F132" s="27">
        <f>F133+F134</f>
        <v>1257225.47</v>
      </c>
      <c r="G132" s="27">
        <f>F132/E132*100</f>
        <v>99.999997613793226</v>
      </c>
      <c r="H132" s="156" t="s">
        <v>115</v>
      </c>
    </row>
    <row r="133" spans="1:13" ht="30" x14ac:dyDescent="0.25">
      <c r="A133" s="3"/>
      <c r="B133" s="100"/>
      <c r="C133" s="100"/>
      <c r="D133" s="17" t="s">
        <v>11</v>
      </c>
      <c r="E133" s="27">
        <v>1257225.5</v>
      </c>
      <c r="F133" s="26">
        <v>1257225.47</v>
      </c>
      <c r="G133" s="27">
        <f t="shared" ref="G133" si="6">F133/E133*100</f>
        <v>99.999997613793226</v>
      </c>
      <c r="H133" s="157"/>
    </row>
    <row r="134" spans="1:13" ht="30" x14ac:dyDescent="0.25">
      <c r="A134" s="3"/>
      <c r="B134" s="100"/>
      <c r="C134" s="100"/>
      <c r="D134" s="17" t="s">
        <v>12</v>
      </c>
      <c r="E134" s="27">
        <v>0</v>
      </c>
      <c r="F134" s="27">
        <v>0</v>
      </c>
      <c r="G134" s="27">
        <v>0</v>
      </c>
      <c r="H134" s="157"/>
    </row>
    <row r="135" spans="1:13" ht="36.75" customHeight="1" x14ac:dyDescent="0.25">
      <c r="A135" s="3"/>
      <c r="B135" s="100"/>
      <c r="C135" s="100"/>
      <c r="D135" s="17" t="s">
        <v>6</v>
      </c>
      <c r="E135" s="27">
        <v>0</v>
      </c>
      <c r="F135" s="27">
        <v>0</v>
      </c>
      <c r="G135" s="36">
        <v>0</v>
      </c>
      <c r="H135" s="157"/>
    </row>
    <row r="136" spans="1:13" ht="33.75" customHeight="1" x14ac:dyDescent="0.25">
      <c r="A136" s="3"/>
      <c r="B136" s="101"/>
      <c r="C136" s="101"/>
      <c r="D136" s="17" t="s">
        <v>7</v>
      </c>
      <c r="E136" s="27">
        <v>0</v>
      </c>
      <c r="F136" s="27">
        <v>0</v>
      </c>
      <c r="G136" s="36">
        <v>0</v>
      </c>
      <c r="H136" s="157"/>
    </row>
    <row r="137" spans="1:13" ht="96.75" customHeight="1" x14ac:dyDescent="0.25">
      <c r="A137" s="3"/>
      <c r="B137" s="99" t="s">
        <v>1</v>
      </c>
      <c r="C137" s="99" t="s">
        <v>109</v>
      </c>
      <c r="D137" s="17" t="s">
        <v>2</v>
      </c>
      <c r="E137" s="27">
        <f>E138+E139</f>
        <v>28883600.710000001</v>
      </c>
      <c r="F137" s="27">
        <f>F138+F139</f>
        <v>28542279.359999999</v>
      </c>
      <c r="G137" s="36">
        <f>F137/E137*100</f>
        <v>98.818286703839419</v>
      </c>
      <c r="H137" s="156" t="s">
        <v>178</v>
      </c>
      <c r="I137" s="153"/>
      <c r="J137" s="154"/>
      <c r="K137" s="154"/>
      <c r="L137" s="154"/>
      <c r="M137" s="154"/>
    </row>
    <row r="138" spans="1:13" ht="75.75" customHeight="1" x14ac:dyDescent="0.25">
      <c r="A138" s="3"/>
      <c r="B138" s="100"/>
      <c r="C138" s="100"/>
      <c r="D138" s="17" t="s">
        <v>11</v>
      </c>
      <c r="E138" s="27">
        <v>23309289.710000001</v>
      </c>
      <c r="F138" s="27">
        <v>22967968.359999999</v>
      </c>
      <c r="G138" s="36">
        <f t="shared" ref="G138:G139" si="7">F138/E138*100</f>
        <v>98.535685324407069</v>
      </c>
      <c r="H138" s="157"/>
      <c r="I138" s="153"/>
      <c r="J138" s="154"/>
      <c r="K138" s="154"/>
      <c r="L138" s="154"/>
      <c r="M138" s="154"/>
    </row>
    <row r="139" spans="1:13" ht="209.25" customHeight="1" x14ac:dyDescent="0.25">
      <c r="A139" s="3"/>
      <c r="B139" s="100"/>
      <c r="C139" s="100"/>
      <c r="D139" s="17" t="s">
        <v>12</v>
      </c>
      <c r="E139" s="29">
        <v>5574311</v>
      </c>
      <c r="F139" s="29">
        <v>5574311</v>
      </c>
      <c r="G139" s="36">
        <f t="shared" si="7"/>
        <v>100</v>
      </c>
      <c r="H139" s="157"/>
      <c r="I139" s="153"/>
      <c r="J139" s="154"/>
      <c r="K139" s="154"/>
      <c r="L139" s="154"/>
      <c r="M139" s="154"/>
    </row>
    <row r="140" spans="1:13" ht="327.75" customHeight="1" x14ac:dyDescent="0.25">
      <c r="A140" s="3"/>
      <c r="B140" s="100"/>
      <c r="C140" s="100"/>
      <c r="D140" s="54" t="s">
        <v>6</v>
      </c>
      <c r="E140" s="27">
        <v>0</v>
      </c>
      <c r="F140" s="27">
        <v>0</v>
      </c>
      <c r="G140" s="36">
        <v>0</v>
      </c>
      <c r="H140" s="157"/>
      <c r="I140" s="153"/>
      <c r="J140" s="154"/>
      <c r="K140" s="154"/>
      <c r="L140" s="154"/>
      <c r="M140" s="154"/>
    </row>
    <row r="141" spans="1:13" ht="91.5" customHeight="1" x14ac:dyDescent="0.25">
      <c r="A141" s="3"/>
      <c r="B141" s="100"/>
      <c r="C141" s="145"/>
      <c r="D141" s="54" t="s">
        <v>7</v>
      </c>
      <c r="E141" s="27">
        <v>0</v>
      </c>
      <c r="F141" s="27">
        <v>0</v>
      </c>
      <c r="G141" s="36">
        <v>0</v>
      </c>
      <c r="H141" s="158"/>
      <c r="I141" s="153"/>
      <c r="J141" s="154"/>
      <c r="K141" s="154"/>
      <c r="L141" s="154"/>
      <c r="M141" s="154"/>
    </row>
    <row r="142" spans="1:13" x14ac:dyDescent="0.25">
      <c r="A142" s="3"/>
      <c r="B142" s="99" t="s">
        <v>22</v>
      </c>
      <c r="C142" s="99" t="s">
        <v>79</v>
      </c>
      <c r="D142" s="16" t="s">
        <v>2</v>
      </c>
      <c r="E142" s="27">
        <f>E143</f>
        <v>0</v>
      </c>
      <c r="F142" s="27">
        <f>F143</f>
        <v>0</v>
      </c>
      <c r="G142" s="27">
        <f>G143</f>
        <v>0</v>
      </c>
      <c r="H142" s="140"/>
    </row>
    <row r="143" spans="1:13" ht="30" x14ac:dyDescent="0.25">
      <c r="A143" s="3"/>
      <c r="B143" s="100"/>
      <c r="C143" s="100"/>
      <c r="D143" s="17" t="s">
        <v>11</v>
      </c>
      <c r="E143" s="27">
        <v>0</v>
      </c>
      <c r="F143" s="27">
        <v>0</v>
      </c>
      <c r="G143" s="36">
        <v>0</v>
      </c>
      <c r="H143" s="141"/>
    </row>
    <row r="144" spans="1:13" ht="30" x14ac:dyDescent="0.25">
      <c r="A144" s="3"/>
      <c r="B144" s="100"/>
      <c r="C144" s="100"/>
      <c r="D144" s="17" t="s">
        <v>12</v>
      </c>
      <c r="E144" s="27">
        <v>0</v>
      </c>
      <c r="F144" s="27">
        <v>0</v>
      </c>
      <c r="G144" s="36">
        <v>0</v>
      </c>
      <c r="H144" s="141"/>
    </row>
    <row r="145" spans="1:9" ht="30" x14ac:dyDescent="0.25">
      <c r="A145" s="3"/>
      <c r="B145" s="100"/>
      <c r="C145" s="100"/>
      <c r="D145" s="17" t="s">
        <v>6</v>
      </c>
      <c r="E145" s="27">
        <v>0</v>
      </c>
      <c r="F145" s="27">
        <v>0</v>
      </c>
      <c r="G145" s="36">
        <v>0</v>
      </c>
      <c r="H145" s="141"/>
    </row>
    <row r="146" spans="1:9" ht="63" customHeight="1" x14ac:dyDescent="0.25">
      <c r="A146" s="3"/>
      <c r="B146" s="100"/>
      <c r="C146" s="100"/>
      <c r="D146" s="17" t="s">
        <v>7</v>
      </c>
      <c r="E146" s="27">
        <v>0</v>
      </c>
      <c r="F146" s="27">
        <v>0</v>
      </c>
      <c r="G146" s="36">
        <v>0</v>
      </c>
      <c r="H146" s="141"/>
    </row>
    <row r="147" spans="1:9" s="23" customFormat="1" x14ac:dyDescent="0.25">
      <c r="A147" s="22"/>
      <c r="B147" s="117" t="s">
        <v>1</v>
      </c>
      <c r="C147" s="99" t="s">
        <v>80</v>
      </c>
      <c r="D147" s="16" t="s">
        <v>2</v>
      </c>
      <c r="E147" s="27">
        <f>E148+E149</f>
        <v>1599965.29</v>
      </c>
      <c r="F147" s="27">
        <f>F148+F149</f>
        <v>1599963.56</v>
      </c>
      <c r="G147" s="29">
        <f>F147/E147*100</f>
        <v>99.999891872654317</v>
      </c>
      <c r="H147" s="159" t="s">
        <v>121</v>
      </c>
      <c r="I147" s="2"/>
    </row>
    <row r="148" spans="1:9" s="23" customFormat="1" ht="30" x14ac:dyDescent="0.25">
      <c r="A148" s="22"/>
      <c r="B148" s="118"/>
      <c r="C148" s="100"/>
      <c r="D148" s="17" t="s">
        <v>11</v>
      </c>
      <c r="E148" s="27">
        <v>1006000</v>
      </c>
      <c r="F148" s="27">
        <v>1005998.27</v>
      </c>
      <c r="G148" s="29">
        <f t="shared" ref="G148:G149" si="8">F148/E148*100</f>
        <v>99.999828031809145</v>
      </c>
      <c r="H148" s="160"/>
      <c r="I148" s="2"/>
    </row>
    <row r="149" spans="1:9" s="23" customFormat="1" ht="30" x14ac:dyDescent="0.25">
      <c r="A149" s="22"/>
      <c r="B149" s="118"/>
      <c r="C149" s="100"/>
      <c r="D149" s="17" t="s">
        <v>12</v>
      </c>
      <c r="E149" s="27">
        <v>593965.29</v>
      </c>
      <c r="F149" s="27">
        <v>593965.29</v>
      </c>
      <c r="G149" s="29">
        <f t="shared" si="8"/>
        <v>100</v>
      </c>
      <c r="H149" s="160"/>
      <c r="I149" s="2"/>
    </row>
    <row r="150" spans="1:9" s="23" customFormat="1" ht="30" x14ac:dyDescent="0.25">
      <c r="A150" s="22"/>
      <c r="B150" s="118"/>
      <c r="C150" s="100"/>
      <c r="D150" s="17" t="s">
        <v>6</v>
      </c>
      <c r="E150" s="27">
        <v>0</v>
      </c>
      <c r="F150" s="27">
        <v>0</v>
      </c>
      <c r="G150" s="36">
        <v>0</v>
      </c>
      <c r="H150" s="160"/>
      <c r="I150" s="2"/>
    </row>
    <row r="151" spans="1:9" s="23" customFormat="1" ht="30" x14ac:dyDescent="0.25">
      <c r="A151" s="22"/>
      <c r="B151" s="119"/>
      <c r="C151" s="101"/>
      <c r="D151" s="17" t="s">
        <v>7</v>
      </c>
      <c r="E151" s="27">
        <v>0</v>
      </c>
      <c r="F151" s="27">
        <v>0</v>
      </c>
      <c r="G151" s="36">
        <v>0</v>
      </c>
      <c r="H151" s="161"/>
      <c r="I151" s="2"/>
    </row>
    <row r="152" spans="1:9" hidden="1" x14ac:dyDescent="0.25">
      <c r="A152" s="12"/>
      <c r="B152" s="99" t="s">
        <v>1</v>
      </c>
      <c r="C152" s="99" t="s">
        <v>44</v>
      </c>
      <c r="D152" s="16" t="s">
        <v>2</v>
      </c>
      <c r="E152" s="27">
        <f>SUM(E153:E154)</f>
        <v>0</v>
      </c>
      <c r="F152" s="27">
        <f>SUM(F153:F154)</f>
        <v>0</v>
      </c>
      <c r="G152" s="29">
        <v>0</v>
      </c>
      <c r="H152" s="140"/>
    </row>
    <row r="153" spans="1:9" ht="30" hidden="1" x14ac:dyDescent="0.25">
      <c r="A153" s="12"/>
      <c r="B153" s="100"/>
      <c r="C153" s="100"/>
      <c r="D153" s="17" t="s">
        <v>11</v>
      </c>
      <c r="E153" s="27">
        <v>0</v>
      </c>
      <c r="F153" s="27">
        <v>0</v>
      </c>
      <c r="G153" s="29">
        <v>0</v>
      </c>
      <c r="H153" s="141"/>
    </row>
    <row r="154" spans="1:9" ht="30" hidden="1" x14ac:dyDescent="0.25">
      <c r="A154" s="12"/>
      <c r="B154" s="100"/>
      <c r="C154" s="100"/>
      <c r="D154" s="17" t="s">
        <v>12</v>
      </c>
      <c r="E154" s="27" t="s">
        <v>38</v>
      </c>
      <c r="F154" s="47" t="s">
        <v>38</v>
      </c>
      <c r="G154" s="47" t="s">
        <v>38</v>
      </c>
      <c r="H154" s="141"/>
    </row>
    <row r="155" spans="1:9" ht="30" hidden="1" x14ac:dyDescent="0.25">
      <c r="A155" s="12"/>
      <c r="B155" s="100"/>
      <c r="C155" s="100"/>
      <c r="D155" s="17" t="s">
        <v>6</v>
      </c>
      <c r="E155" s="27" t="s">
        <v>38</v>
      </c>
      <c r="F155" s="47" t="s">
        <v>38</v>
      </c>
      <c r="G155" s="47" t="s">
        <v>38</v>
      </c>
      <c r="H155" s="141"/>
    </row>
    <row r="156" spans="1:9" ht="30" hidden="1" x14ac:dyDescent="0.25">
      <c r="A156" s="12"/>
      <c r="B156" s="101"/>
      <c r="C156" s="101"/>
      <c r="D156" s="17" t="s">
        <v>7</v>
      </c>
      <c r="E156" s="27" t="s">
        <v>38</v>
      </c>
      <c r="F156" s="47" t="s">
        <v>38</v>
      </c>
      <c r="G156" s="47" t="s">
        <v>38</v>
      </c>
      <c r="H156" s="142"/>
    </row>
    <row r="157" spans="1:9" x14ac:dyDescent="0.25">
      <c r="A157" s="3"/>
      <c r="B157" s="122" t="s">
        <v>23</v>
      </c>
      <c r="C157" s="176" t="s">
        <v>170</v>
      </c>
      <c r="D157" s="16" t="s">
        <v>2</v>
      </c>
      <c r="E157" s="27">
        <f>E158+E159</f>
        <v>5705793.71</v>
      </c>
      <c r="F157" s="27">
        <f>F158+F159</f>
        <v>5705793.71</v>
      </c>
      <c r="G157" s="27">
        <f>F157/E157*100</f>
        <v>100</v>
      </c>
      <c r="H157" s="140"/>
    </row>
    <row r="158" spans="1:9" ht="30" x14ac:dyDescent="0.25">
      <c r="A158" s="3"/>
      <c r="B158" s="143"/>
      <c r="C158" s="177"/>
      <c r="D158" s="17" t="s">
        <v>11</v>
      </c>
      <c r="E158" s="27">
        <f>E163+E168</f>
        <v>5705793.71</v>
      </c>
      <c r="F158" s="27">
        <f>F163+F168</f>
        <v>5705793.71</v>
      </c>
      <c r="G158" s="27">
        <f>F158/E158*100</f>
        <v>100</v>
      </c>
      <c r="H158" s="141"/>
    </row>
    <row r="159" spans="1:9" ht="30" x14ac:dyDescent="0.25">
      <c r="A159" s="3"/>
      <c r="B159" s="143"/>
      <c r="C159" s="177"/>
      <c r="D159" s="17" t="s">
        <v>12</v>
      </c>
      <c r="E159" s="27">
        <f>E164+E169</f>
        <v>0</v>
      </c>
      <c r="F159" s="27">
        <f>F164+F169</f>
        <v>0</v>
      </c>
      <c r="G159" s="36">
        <v>0</v>
      </c>
      <c r="H159" s="141"/>
    </row>
    <row r="160" spans="1:9" ht="30" x14ac:dyDescent="0.25">
      <c r="A160" s="3"/>
      <c r="B160" s="143"/>
      <c r="C160" s="177"/>
      <c r="D160" s="17" t="s">
        <v>6</v>
      </c>
      <c r="E160" s="27">
        <v>0</v>
      </c>
      <c r="F160" s="27">
        <v>0</v>
      </c>
      <c r="G160" s="36">
        <v>0</v>
      </c>
      <c r="H160" s="141"/>
    </row>
    <row r="161" spans="1:9" ht="42" customHeight="1" x14ac:dyDescent="0.25">
      <c r="A161" s="3"/>
      <c r="B161" s="144"/>
      <c r="C161" s="178"/>
      <c r="D161" s="17" t="s">
        <v>7</v>
      </c>
      <c r="E161" s="27">
        <v>0</v>
      </c>
      <c r="F161" s="27">
        <v>0</v>
      </c>
      <c r="G161" s="36">
        <v>0</v>
      </c>
      <c r="H161" s="142"/>
    </row>
    <row r="162" spans="1:9" x14ac:dyDescent="0.25">
      <c r="A162" s="3"/>
      <c r="B162" s="99" t="s">
        <v>19</v>
      </c>
      <c r="C162" s="99" t="s">
        <v>57</v>
      </c>
      <c r="D162" s="16" t="s">
        <v>2</v>
      </c>
      <c r="E162" s="62">
        <f>E163+E164</f>
        <v>4498202.71</v>
      </c>
      <c r="F162" s="62">
        <f>F163+F164</f>
        <v>4498202.71</v>
      </c>
      <c r="G162" s="27">
        <f>F162/E162*100</f>
        <v>100</v>
      </c>
      <c r="H162" s="128" t="s">
        <v>168</v>
      </c>
      <c r="I162" s="215"/>
    </row>
    <row r="163" spans="1:9" ht="30" x14ac:dyDescent="0.25">
      <c r="A163" s="3"/>
      <c r="B163" s="100"/>
      <c r="C163" s="100"/>
      <c r="D163" s="17" t="s">
        <v>11</v>
      </c>
      <c r="E163" s="27">
        <v>4498202.71</v>
      </c>
      <c r="F163" s="27">
        <v>4498202.71</v>
      </c>
      <c r="G163" s="27">
        <f>F163/E163*100</f>
        <v>100</v>
      </c>
      <c r="H163" s="128"/>
      <c r="I163" s="215"/>
    </row>
    <row r="164" spans="1:9" ht="30" x14ac:dyDescent="0.25">
      <c r="A164" s="3"/>
      <c r="B164" s="100"/>
      <c r="C164" s="100"/>
      <c r="D164" s="17" t="s">
        <v>12</v>
      </c>
      <c r="E164" s="27">
        <v>0</v>
      </c>
      <c r="F164" s="27">
        <v>0</v>
      </c>
      <c r="G164" s="36">
        <v>0</v>
      </c>
      <c r="H164" s="128"/>
      <c r="I164" s="215"/>
    </row>
    <row r="165" spans="1:9" ht="30" x14ac:dyDescent="0.25">
      <c r="A165" s="3"/>
      <c r="B165" s="100"/>
      <c r="C165" s="100"/>
      <c r="D165" s="17" t="s">
        <v>6</v>
      </c>
      <c r="E165" s="27">
        <v>0</v>
      </c>
      <c r="F165" s="27">
        <v>0</v>
      </c>
      <c r="G165" s="36">
        <v>0</v>
      </c>
      <c r="H165" s="128"/>
      <c r="I165" s="215"/>
    </row>
    <row r="166" spans="1:9" ht="123" customHeight="1" x14ac:dyDescent="0.25">
      <c r="A166" s="3"/>
      <c r="B166" s="100"/>
      <c r="C166" s="100"/>
      <c r="D166" s="17" t="s">
        <v>7</v>
      </c>
      <c r="E166" s="27">
        <v>0</v>
      </c>
      <c r="F166" s="27">
        <v>0</v>
      </c>
      <c r="G166" s="36">
        <v>0</v>
      </c>
      <c r="H166" s="128"/>
      <c r="I166" s="215"/>
    </row>
    <row r="167" spans="1:9" x14ac:dyDescent="0.25">
      <c r="A167" s="3"/>
      <c r="B167" s="99" t="s">
        <v>1</v>
      </c>
      <c r="C167" s="99" t="s">
        <v>82</v>
      </c>
      <c r="D167" s="16" t="s">
        <v>2</v>
      </c>
      <c r="E167" s="62">
        <f>E168+E169</f>
        <v>1207591</v>
      </c>
      <c r="F167" s="62">
        <f>F168+F169</f>
        <v>1207591</v>
      </c>
      <c r="G167" s="27">
        <f>F167/E167*100</f>
        <v>100</v>
      </c>
      <c r="H167" s="140" t="s">
        <v>169</v>
      </c>
    </row>
    <row r="168" spans="1:9" ht="30" x14ac:dyDescent="0.25">
      <c r="A168" s="3"/>
      <c r="B168" s="100"/>
      <c r="C168" s="100"/>
      <c r="D168" s="17" t="s">
        <v>11</v>
      </c>
      <c r="E168" s="62">
        <v>1207591</v>
      </c>
      <c r="F168" s="62">
        <v>1207591</v>
      </c>
      <c r="G168" s="27">
        <f>F168/E168*100</f>
        <v>100</v>
      </c>
      <c r="H168" s="141"/>
    </row>
    <row r="169" spans="1:9" ht="30" x14ac:dyDescent="0.25">
      <c r="A169" s="3"/>
      <c r="B169" s="100"/>
      <c r="C169" s="100"/>
      <c r="D169" s="17" t="s">
        <v>12</v>
      </c>
      <c r="E169" s="27">
        <v>0</v>
      </c>
      <c r="F169" s="27">
        <v>0</v>
      </c>
      <c r="G169" s="36">
        <v>0</v>
      </c>
      <c r="H169" s="141"/>
    </row>
    <row r="170" spans="1:9" ht="30" x14ac:dyDescent="0.25">
      <c r="A170" s="3"/>
      <c r="B170" s="100"/>
      <c r="C170" s="100"/>
      <c r="D170" s="17" t="s">
        <v>6</v>
      </c>
      <c r="E170" s="27">
        <v>0</v>
      </c>
      <c r="F170" s="27">
        <v>0</v>
      </c>
      <c r="G170" s="36">
        <v>0</v>
      </c>
      <c r="H170" s="141"/>
    </row>
    <row r="171" spans="1:9" ht="81" customHeight="1" x14ac:dyDescent="0.25">
      <c r="A171" s="3"/>
      <c r="B171" s="101"/>
      <c r="C171" s="101"/>
      <c r="D171" s="17" t="s">
        <v>7</v>
      </c>
      <c r="E171" s="27">
        <v>0</v>
      </c>
      <c r="F171" s="27">
        <v>0</v>
      </c>
      <c r="G171" s="36">
        <v>0</v>
      </c>
      <c r="H171" s="141"/>
    </row>
    <row r="172" spans="1:9" x14ac:dyDescent="0.25">
      <c r="A172" s="2"/>
      <c r="B172" s="125" t="s">
        <v>4</v>
      </c>
      <c r="C172" s="125" t="s">
        <v>68</v>
      </c>
      <c r="D172" s="16" t="s">
        <v>2</v>
      </c>
      <c r="E172" s="26">
        <f>E173+E174</f>
        <v>13963684.860000001</v>
      </c>
      <c r="F172" s="26">
        <f>F173+F174</f>
        <v>13446318.17</v>
      </c>
      <c r="G172" s="26">
        <f>F172/E172*100</f>
        <v>96.294912874451668</v>
      </c>
      <c r="H172" s="148"/>
    </row>
    <row r="173" spans="1:9" ht="30" x14ac:dyDescent="0.25">
      <c r="A173" s="2"/>
      <c r="B173" s="146"/>
      <c r="C173" s="146"/>
      <c r="D173" s="17" t="s">
        <v>11</v>
      </c>
      <c r="E173" s="26">
        <f>E178+E183+E188+E193+E198</f>
        <v>11024650.940000001</v>
      </c>
      <c r="F173" s="26">
        <f>F178+F183+F188+F193+F198</f>
        <v>10507284.25</v>
      </c>
      <c r="G173" s="26">
        <f>F173/E173*100</f>
        <v>95.307183031774059</v>
      </c>
      <c r="H173" s="107"/>
    </row>
    <row r="174" spans="1:9" ht="30" x14ac:dyDescent="0.25">
      <c r="A174" s="2"/>
      <c r="B174" s="146"/>
      <c r="C174" s="146"/>
      <c r="D174" s="17" t="s">
        <v>12</v>
      </c>
      <c r="E174" s="26">
        <f>E179+E184+E189+E194+E199</f>
        <v>2939033.92</v>
      </c>
      <c r="F174" s="26">
        <f>F179+F184+F189+F194+F199</f>
        <v>2939033.92</v>
      </c>
      <c r="G174" s="26">
        <f>F174/E174*100</f>
        <v>100</v>
      </c>
      <c r="H174" s="107"/>
    </row>
    <row r="175" spans="1:9" ht="30" x14ac:dyDescent="0.25">
      <c r="A175" s="2"/>
      <c r="B175" s="146"/>
      <c r="C175" s="146"/>
      <c r="D175" s="17" t="s">
        <v>6</v>
      </c>
      <c r="E175" s="26">
        <v>0</v>
      </c>
      <c r="F175" s="26">
        <v>0</v>
      </c>
      <c r="G175" s="26">
        <v>0</v>
      </c>
      <c r="H175" s="107"/>
    </row>
    <row r="176" spans="1:9" ht="30" x14ac:dyDescent="0.25">
      <c r="A176" s="2"/>
      <c r="B176" s="147"/>
      <c r="C176" s="147"/>
      <c r="D176" s="17" t="s">
        <v>7</v>
      </c>
      <c r="E176" s="26">
        <v>0</v>
      </c>
      <c r="F176" s="26">
        <v>0</v>
      </c>
      <c r="G176" s="26">
        <v>0</v>
      </c>
      <c r="H176" s="108"/>
    </row>
    <row r="177" spans="1:8" x14ac:dyDescent="0.25">
      <c r="A177" s="2"/>
      <c r="B177" s="99" t="s">
        <v>1</v>
      </c>
      <c r="C177" s="99" t="s">
        <v>69</v>
      </c>
      <c r="D177" s="16" t="s">
        <v>2</v>
      </c>
      <c r="E177" s="26">
        <f>E178+E179</f>
        <v>3090600.07</v>
      </c>
      <c r="F177" s="26">
        <f>F178+F179</f>
        <v>2573233.38</v>
      </c>
      <c r="G177" s="26">
        <f>F177/E177*100</f>
        <v>83.259992290105657</v>
      </c>
      <c r="H177" s="96" t="s">
        <v>120</v>
      </c>
    </row>
    <row r="178" spans="1:8" ht="30" x14ac:dyDescent="0.25">
      <c r="A178" s="2"/>
      <c r="B178" s="102"/>
      <c r="C178" s="102"/>
      <c r="D178" s="17" t="s">
        <v>11</v>
      </c>
      <c r="E178" s="26">
        <v>3090600.07</v>
      </c>
      <c r="F178" s="26">
        <v>2573233.38</v>
      </c>
      <c r="G178" s="26">
        <f>F178/E178*100</f>
        <v>83.259992290105657</v>
      </c>
      <c r="H178" s="149"/>
    </row>
    <row r="179" spans="1:8" ht="30" x14ac:dyDescent="0.25">
      <c r="A179" s="2"/>
      <c r="B179" s="102"/>
      <c r="C179" s="102"/>
      <c r="D179" s="17" t="s">
        <v>12</v>
      </c>
      <c r="E179" s="26">
        <v>0</v>
      </c>
      <c r="F179" s="26">
        <v>0</v>
      </c>
      <c r="G179" s="26">
        <v>0</v>
      </c>
      <c r="H179" s="149"/>
    </row>
    <row r="180" spans="1:8" ht="30" x14ac:dyDescent="0.25">
      <c r="A180" s="2"/>
      <c r="B180" s="102"/>
      <c r="C180" s="102"/>
      <c r="D180" s="17" t="s">
        <v>6</v>
      </c>
      <c r="E180" s="26">
        <v>0</v>
      </c>
      <c r="F180" s="26">
        <v>0</v>
      </c>
      <c r="G180" s="26">
        <v>0</v>
      </c>
      <c r="H180" s="149"/>
    </row>
    <row r="181" spans="1:8" ht="345" customHeight="1" x14ac:dyDescent="0.25">
      <c r="A181" s="2"/>
      <c r="B181" s="103"/>
      <c r="C181" s="103"/>
      <c r="D181" s="17" t="s">
        <v>7</v>
      </c>
      <c r="E181" s="26">
        <v>0</v>
      </c>
      <c r="F181" s="26">
        <v>0</v>
      </c>
      <c r="G181" s="26">
        <v>0</v>
      </c>
      <c r="H181" s="150"/>
    </row>
    <row r="182" spans="1:8" x14ac:dyDescent="0.25">
      <c r="A182" s="2"/>
      <c r="B182" s="99" t="s">
        <v>1</v>
      </c>
      <c r="C182" s="99" t="s">
        <v>70</v>
      </c>
      <c r="D182" s="16" t="s">
        <v>2</v>
      </c>
      <c r="E182" s="26">
        <f>E183+E184</f>
        <v>6339056.5099999998</v>
      </c>
      <c r="F182" s="26">
        <f>F183+F184</f>
        <v>6339056.5099999998</v>
      </c>
      <c r="G182" s="26">
        <f>F182/E182*100</f>
        <v>100</v>
      </c>
      <c r="H182" s="96" t="s">
        <v>119</v>
      </c>
    </row>
    <row r="183" spans="1:8" ht="30" x14ac:dyDescent="0.25">
      <c r="A183" s="2"/>
      <c r="B183" s="100"/>
      <c r="C183" s="100"/>
      <c r="D183" s="17" t="s">
        <v>11</v>
      </c>
      <c r="E183" s="26">
        <v>3870624.67</v>
      </c>
      <c r="F183" s="26">
        <v>3870624.67</v>
      </c>
      <c r="G183" s="26">
        <f>F183/E183*100</f>
        <v>100</v>
      </c>
      <c r="H183" s="149"/>
    </row>
    <row r="184" spans="1:8" ht="30" x14ac:dyDescent="0.25">
      <c r="A184" s="2"/>
      <c r="B184" s="100"/>
      <c r="C184" s="100"/>
      <c r="D184" s="17" t="s">
        <v>12</v>
      </c>
      <c r="E184" s="26">
        <v>2468431.84</v>
      </c>
      <c r="F184" s="26">
        <v>2468431.84</v>
      </c>
      <c r="G184" s="26">
        <f>F184/E184*100</f>
        <v>100</v>
      </c>
      <c r="H184" s="149"/>
    </row>
    <row r="185" spans="1:8" ht="30" x14ac:dyDescent="0.25">
      <c r="A185" s="2"/>
      <c r="B185" s="100"/>
      <c r="C185" s="100"/>
      <c r="D185" s="17" t="s">
        <v>6</v>
      </c>
      <c r="E185" s="26">
        <v>0</v>
      </c>
      <c r="F185" s="26">
        <v>0</v>
      </c>
      <c r="G185" s="26">
        <v>0</v>
      </c>
      <c r="H185" s="149"/>
    </row>
    <row r="186" spans="1:8" ht="45.75" customHeight="1" x14ac:dyDescent="0.25">
      <c r="A186" s="2"/>
      <c r="B186" s="101"/>
      <c r="C186" s="101"/>
      <c r="D186" s="17" t="s">
        <v>7</v>
      </c>
      <c r="E186" s="26">
        <v>0</v>
      </c>
      <c r="F186" s="26">
        <v>0</v>
      </c>
      <c r="G186" s="26">
        <v>0</v>
      </c>
      <c r="H186" s="150"/>
    </row>
    <row r="187" spans="1:8" x14ac:dyDescent="0.25">
      <c r="A187" s="2"/>
      <c r="B187" s="99" t="s">
        <v>1</v>
      </c>
      <c r="C187" s="117" t="s">
        <v>71</v>
      </c>
      <c r="D187" s="16" t="s">
        <v>2</v>
      </c>
      <c r="E187" s="26">
        <f>E188+E189</f>
        <v>1719246.28</v>
      </c>
      <c r="F187" s="26">
        <f>F188+F189</f>
        <v>1719246.28</v>
      </c>
      <c r="G187" s="63">
        <f>F187/E187*100</f>
        <v>100</v>
      </c>
      <c r="H187" s="116" t="s">
        <v>118</v>
      </c>
    </row>
    <row r="188" spans="1:8" ht="30" x14ac:dyDescent="0.25">
      <c r="A188" s="2"/>
      <c r="B188" s="102"/>
      <c r="C188" s="182"/>
      <c r="D188" s="17" t="s">
        <v>11</v>
      </c>
      <c r="E188" s="26">
        <v>1248644.2</v>
      </c>
      <c r="F188" s="26">
        <v>1248644.2</v>
      </c>
      <c r="G188" s="63">
        <f>F188/E188*100</f>
        <v>100</v>
      </c>
      <c r="H188" s="107"/>
    </row>
    <row r="189" spans="1:8" ht="30" x14ac:dyDescent="0.25">
      <c r="A189" s="2"/>
      <c r="B189" s="102"/>
      <c r="C189" s="182"/>
      <c r="D189" s="17" t="s">
        <v>12</v>
      </c>
      <c r="E189" s="26">
        <v>470602.08</v>
      </c>
      <c r="F189" s="26">
        <v>470602.08</v>
      </c>
      <c r="G189" s="63">
        <v>0</v>
      </c>
      <c r="H189" s="107"/>
    </row>
    <row r="190" spans="1:8" ht="30" x14ac:dyDescent="0.25">
      <c r="A190" s="2"/>
      <c r="B190" s="102"/>
      <c r="C190" s="182"/>
      <c r="D190" s="17" t="s">
        <v>6</v>
      </c>
      <c r="E190" s="26">
        <v>0</v>
      </c>
      <c r="F190" s="26">
        <v>0</v>
      </c>
      <c r="G190" s="26">
        <v>0</v>
      </c>
      <c r="H190" s="107"/>
    </row>
    <row r="191" spans="1:8" ht="33.75" customHeight="1" x14ac:dyDescent="0.25">
      <c r="A191" s="2"/>
      <c r="B191" s="102"/>
      <c r="C191" s="183"/>
      <c r="D191" s="17" t="s">
        <v>7</v>
      </c>
      <c r="E191" s="26">
        <v>0</v>
      </c>
      <c r="F191" s="26">
        <v>0</v>
      </c>
      <c r="G191" s="26">
        <v>0</v>
      </c>
      <c r="H191" s="108"/>
    </row>
    <row r="192" spans="1:8" x14ac:dyDescent="0.25">
      <c r="A192" s="2"/>
      <c r="B192" s="99" t="s">
        <v>1</v>
      </c>
      <c r="C192" s="99" t="s">
        <v>72</v>
      </c>
      <c r="D192" s="16" t="s">
        <v>2</v>
      </c>
      <c r="E192" s="26">
        <f>E193+E194</f>
        <v>513408</v>
      </c>
      <c r="F192" s="26">
        <f>F193+F194</f>
        <v>513408</v>
      </c>
      <c r="G192" s="63">
        <f>F192/E192*100</f>
        <v>100</v>
      </c>
      <c r="H192" s="116" t="s">
        <v>117</v>
      </c>
    </row>
    <row r="193" spans="1:9" ht="30" x14ac:dyDescent="0.25">
      <c r="A193" s="2"/>
      <c r="B193" s="102"/>
      <c r="C193" s="102"/>
      <c r="D193" s="17" t="s">
        <v>11</v>
      </c>
      <c r="E193" s="26">
        <v>513408</v>
      </c>
      <c r="F193" s="26">
        <v>513408</v>
      </c>
      <c r="G193" s="63">
        <f>F193/E193*100</f>
        <v>100</v>
      </c>
      <c r="H193" s="120"/>
    </row>
    <row r="194" spans="1:9" ht="30" x14ac:dyDescent="0.25">
      <c r="A194" s="2"/>
      <c r="B194" s="102"/>
      <c r="C194" s="102"/>
      <c r="D194" s="17" t="s">
        <v>12</v>
      </c>
      <c r="E194" s="26">
        <v>0</v>
      </c>
      <c r="F194" s="26">
        <v>0</v>
      </c>
      <c r="G194" s="26">
        <v>0</v>
      </c>
      <c r="H194" s="120"/>
    </row>
    <row r="195" spans="1:9" ht="30" x14ac:dyDescent="0.25">
      <c r="A195" s="2"/>
      <c r="B195" s="102"/>
      <c r="C195" s="102"/>
      <c r="D195" s="17" t="s">
        <v>6</v>
      </c>
      <c r="E195" s="26">
        <v>0</v>
      </c>
      <c r="F195" s="26">
        <v>0</v>
      </c>
      <c r="G195" s="26">
        <v>0</v>
      </c>
      <c r="H195" s="120"/>
    </row>
    <row r="196" spans="1:9" ht="66" customHeight="1" x14ac:dyDescent="0.25">
      <c r="A196" s="2"/>
      <c r="B196" s="103"/>
      <c r="C196" s="103"/>
      <c r="D196" s="17" t="s">
        <v>7</v>
      </c>
      <c r="E196" s="26">
        <v>0</v>
      </c>
      <c r="F196" s="26">
        <v>0</v>
      </c>
      <c r="G196" s="26">
        <v>0</v>
      </c>
      <c r="H196" s="121"/>
    </row>
    <row r="197" spans="1:9" x14ac:dyDescent="0.25">
      <c r="A197" s="2"/>
      <c r="B197" s="100" t="s">
        <v>1</v>
      </c>
      <c r="C197" s="99" t="s">
        <v>73</v>
      </c>
      <c r="D197" s="16" t="s">
        <v>2</v>
      </c>
      <c r="E197" s="64">
        <f>E198</f>
        <v>2301374</v>
      </c>
      <c r="F197" s="64">
        <f>F198</f>
        <v>2301374</v>
      </c>
      <c r="G197" s="65">
        <f>F197/E197*100</f>
        <v>100</v>
      </c>
      <c r="H197" s="116" t="s">
        <v>116</v>
      </c>
    </row>
    <row r="198" spans="1:9" ht="30" x14ac:dyDescent="0.25">
      <c r="A198" s="2"/>
      <c r="B198" s="102"/>
      <c r="C198" s="102"/>
      <c r="D198" s="17" t="s">
        <v>11</v>
      </c>
      <c r="E198" s="64">
        <v>2301374</v>
      </c>
      <c r="F198" s="64">
        <v>2301374</v>
      </c>
      <c r="G198" s="65">
        <f>F198/E198*100</f>
        <v>100</v>
      </c>
      <c r="H198" s="120"/>
    </row>
    <row r="199" spans="1:9" ht="30" x14ac:dyDescent="0.25">
      <c r="A199" s="2"/>
      <c r="B199" s="102"/>
      <c r="C199" s="102"/>
      <c r="D199" s="17" t="s">
        <v>12</v>
      </c>
      <c r="E199" s="26">
        <v>0</v>
      </c>
      <c r="F199" s="63">
        <v>0</v>
      </c>
      <c r="G199" s="63">
        <v>0</v>
      </c>
      <c r="H199" s="120"/>
    </row>
    <row r="200" spans="1:9" ht="30" x14ac:dyDescent="0.25">
      <c r="A200" s="2"/>
      <c r="B200" s="102"/>
      <c r="C200" s="102"/>
      <c r="D200" s="17" t="s">
        <v>6</v>
      </c>
      <c r="E200" s="26">
        <v>0</v>
      </c>
      <c r="F200" s="63">
        <v>0</v>
      </c>
      <c r="G200" s="63">
        <v>0</v>
      </c>
      <c r="H200" s="120"/>
    </row>
    <row r="201" spans="1:9" ht="30" x14ac:dyDescent="0.25">
      <c r="A201" s="2"/>
      <c r="B201" s="103"/>
      <c r="C201" s="103"/>
      <c r="D201" s="17" t="s">
        <v>7</v>
      </c>
      <c r="E201" s="26">
        <v>0</v>
      </c>
      <c r="F201" s="63">
        <v>0</v>
      </c>
      <c r="G201" s="63">
        <v>0</v>
      </c>
      <c r="H201" s="121"/>
    </row>
    <row r="202" spans="1:9" x14ac:dyDescent="0.25">
      <c r="A202" s="3"/>
      <c r="B202" s="122" t="s">
        <v>4</v>
      </c>
      <c r="C202" s="122" t="s">
        <v>61</v>
      </c>
      <c r="D202" s="16" t="s">
        <v>2</v>
      </c>
      <c r="E202" s="27">
        <f>E203+E204</f>
        <v>9331311.9199999999</v>
      </c>
      <c r="F202" s="27">
        <f>F203+F204</f>
        <v>9331296.2800000012</v>
      </c>
      <c r="G202" s="47">
        <f t="shared" ref="G202:G203" si="9">F202/E202*100</f>
        <v>99.99983239227096</v>
      </c>
      <c r="H202" s="148"/>
      <c r="I202" s="216"/>
    </row>
    <row r="203" spans="1:9" ht="30" x14ac:dyDescent="0.25">
      <c r="A203" s="3"/>
      <c r="B203" s="143"/>
      <c r="C203" s="143"/>
      <c r="D203" s="17" t="s">
        <v>11</v>
      </c>
      <c r="E203" s="27">
        <f>E208+E214+E219</f>
        <v>5449524.5099999998</v>
      </c>
      <c r="F203" s="27">
        <f>F208+F214+F219</f>
        <v>5449508.8700000001</v>
      </c>
      <c r="G203" s="47">
        <f t="shared" si="9"/>
        <v>99.999713002483588</v>
      </c>
      <c r="H203" s="97"/>
      <c r="I203" s="217"/>
    </row>
    <row r="204" spans="1:9" ht="30" x14ac:dyDescent="0.25">
      <c r="A204" s="3"/>
      <c r="B204" s="143"/>
      <c r="C204" s="143"/>
      <c r="D204" s="17" t="s">
        <v>12</v>
      </c>
      <c r="E204" s="27">
        <f>E209+E215+E220</f>
        <v>3881787.41</v>
      </c>
      <c r="F204" s="27">
        <f>F209+F215+F220</f>
        <v>3881787.41</v>
      </c>
      <c r="G204" s="47">
        <f>F204/E204*100</f>
        <v>100</v>
      </c>
      <c r="H204" s="97"/>
      <c r="I204" s="217"/>
    </row>
    <row r="205" spans="1:9" ht="30" x14ac:dyDescent="0.25">
      <c r="A205" s="3"/>
      <c r="B205" s="143"/>
      <c r="C205" s="143"/>
      <c r="D205" s="17" t="s">
        <v>6</v>
      </c>
      <c r="E205" s="27">
        <v>0</v>
      </c>
      <c r="F205" s="27">
        <v>0</v>
      </c>
      <c r="G205" s="27">
        <v>0</v>
      </c>
      <c r="H205" s="97"/>
      <c r="I205" s="217"/>
    </row>
    <row r="206" spans="1:9" ht="30" x14ac:dyDescent="0.25">
      <c r="A206" s="3"/>
      <c r="B206" s="144"/>
      <c r="C206" s="144"/>
      <c r="D206" s="17" t="s">
        <v>7</v>
      </c>
      <c r="E206" s="27">
        <v>0</v>
      </c>
      <c r="F206" s="27">
        <v>0</v>
      </c>
      <c r="G206" s="27">
        <v>0</v>
      </c>
      <c r="H206" s="98"/>
      <c r="I206" s="218"/>
    </row>
    <row r="207" spans="1:9" ht="47.25" customHeight="1" x14ac:dyDescent="0.25">
      <c r="A207" s="4"/>
      <c r="B207" s="99" t="s">
        <v>1</v>
      </c>
      <c r="C207" s="99" t="s">
        <v>48</v>
      </c>
      <c r="D207" s="17" t="s">
        <v>2</v>
      </c>
      <c r="E207" s="27">
        <f>E208</f>
        <v>2231810.71</v>
      </c>
      <c r="F207" s="27">
        <f>F208</f>
        <v>2231810.71</v>
      </c>
      <c r="G207" s="47">
        <f>F207/E207*100</f>
        <v>100</v>
      </c>
      <c r="H207" s="128" t="s">
        <v>141</v>
      </c>
    </row>
    <row r="208" spans="1:9" ht="93.75" customHeight="1" x14ac:dyDescent="0.25">
      <c r="A208" s="4"/>
      <c r="B208" s="100"/>
      <c r="C208" s="100"/>
      <c r="D208" s="17" t="s">
        <v>11</v>
      </c>
      <c r="E208" s="27">
        <v>2231810.71</v>
      </c>
      <c r="F208" s="27">
        <v>2231810.71</v>
      </c>
      <c r="G208" s="47">
        <f>F208/E208*100</f>
        <v>100</v>
      </c>
      <c r="H208" s="128"/>
    </row>
    <row r="209" spans="1:8" ht="99" customHeight="1" x14ac:dyDescent="0.25">
      <c r="A209" s="4"/>
      <c r="B209" s="100"/>
      <c r="C209" s="100"/>
      <c r="D209" s="17" t="s">
        <v>12</v>
      </c>
      <c r="E209" s="27">
        <v>0</v>
      </c>
      <c r="F209" s="27">
        <v>0</v>
      </c>
      <c r="G209" s="27">
        <v>0</v>
      </c>
      <c r="H209" s="128"/>
    </row>
    <row r="210" spans="1:8" ht="127.5" customHeight="1" x14ac:dyDescent="0.25">
      <c r="A210" s="4"/>
      <c r="B210" s="100"/>
      <c r="C210" s="100"/>
      <c r="D210" s="17" t="s">
        <v>6</v>
      </c>
      <c r="E210" s="27">
        <v>0</v>
      </c>
      <c r="F210" s="47">
        <v>0</v>
      </c>
      <c r="G210" s="47">
        <v>0</v>
      </c>
      <c r="H210" s="128"/>
    </row>
    <row r="211" spans="1:8" ht="223.5" customHeight="1" x14ac:dyDescent="0.25">
      <c r="A211" s="2"/>
      <c r="B211" s="100"/>
      <c r="C211" s="100"/>
      <c r="D211" s="99" t="s">
        <v>7</v>
      </c>
      <c r="E211" s="109">
        <v>0</v>
      </c>
      <c r="F211" s="109">
        <v>1</v>
      </c>
      <c r="G211" s="109">
        <v>2</v>
      </c>
      <c r="H211" s="128"/>
    </row>
    <row r="212" spans="1:8" ht="180" customHeight="1" x14ac:dyDescent="0.25">
      <c r="A212" s="2"/>
      <c r="B212" s="101"/>
      <c r="C212" s="101"/>
      <c r="D212" s="101"/>
      <c r="E212" s="110"/>
      <c r="F212" s="110"/>
      <c r="G212" s="110"/>
      <c r="H212" s="66" t="s">
        <v>142</v>
      </c>
    </row>
    <row r="213" spans="1:8" ht="24" customHeight="1" x14ac:dyDescent="0.25">
      <c r="A213" s="2"/>
      <c r="B213" s="99" t="s">
        <v>16</v>
      </c>
      <c r="C213" s="99" t="s">
        <v>78</v>
      </c>
      <c r="D213" s="17" t="s">
        <v>2</v>
      </c>
      <c r="E213" s="27">
        <f>E214+E215</f>
        <v>6827819.4199999999</v>
      </c>
      <c r="F213" s="27">
        <f>F214+F215</f>
        <v>6827803.7800000003</v>
      </c>
      <c r="G213" s="47">
        <f>F213/E213*100</f>
        <v>99.999770937117134</v>
      </c>
      <c r="H213" s="106" t="s">
        <v>140</v>
      </c>
    </row>
    <row r="214" spans="1:8" ht="32.25" customHeight="1" x14ac:dyDescent="0.25">
      <c r="A214" s="2"/>
      <c r="B214" s="102"/>
      <c r="C214" s="104"/>
      <c r="D214" s="17" t="s">
        <v>11</v>
      </c>
      <c r="E214" s="27">
        <v>3117269.49</v>
      </c>
      <c r="F214" s="27">
        <v>3117253.85</v>
      </c>
      <c r="G214" s="47">
        <f>F214/E214*100</f>
        <v>99.999498278860713</v>
      </c>
      <c r="H214" s="107"/>
    </row>
    <row r="215" spans="1:8" ht="32.25" customHeight="1" x14ac:dyDescent="0.25">
      <c r="A215" s="2"/>
      <c r="B215" s="102"/>
      <c r="C215" s="104"/>
      <c r="D215" s="17" t="s">
        <v>12</v>
      </c>
      <c r="E215" s="27">
        <v>3710549.93</v>
      </c>
      <c r="F215" s="27">
        <v>3710549.93</v>
      </c>
      <c r="G215" s="47">
        <f>F215/E215*100</f>
        <v>100</v>
      </c>
      <c r="H215" s="107"/>
    </row>
    <row r="216" spans="1:8" ht="83.25" customHeight="1" x14ac:dyDescent="0.25">
      <c r="A216" s="2"/>
      <c r="B216" s="102"/>
      <c r="C216" s="104"/>
      <c r="D216" s="17" t="s">
        <v>6</v>
      </c>
      <c r="E216" s="27">
        <v>0</v>
      </c>
      <c r="F216" s="47">
        <v>0</v>
      </c>
      <c r="G216" s="27">
        <v>0</v>
      </c>
      <c r="H216" s="107"/>
    </row>
    <row r="217" spans="1:8" ht="86.25" customHeight="1" x14ac:dyDescent="0.25">
      <c r="A217" s="2"/>
      <c r="B217" s="103"/>
      <c r="C217" s="105"/>
      <c r="D217" s="17" t="s">
        <v>7</v>
      </c>
      <c r="E217" s="27">
        <v>0</v>
      </c>
      <c r="F217" s="47">
        <v>0</v>
      </c>
      <c r="G217" s="27">
        <v>0</v>
      </c>
      <c r="H217" s="108"/>
    </row>
    <row r="218" spans="1:8" x14ac:dyDescent="0.25">
      <c r="A218" s="2"/>
      <c r="B218" s="99" t="s">
        <v>1</v>
      </c>
      <c r="C218" s="99" t="s">
        <v>60</v>
      </c>
      <c r="D218" s="17" t="s">
        <v>2</v>
      </c>
      <c r="E218" s="27">
        <f>E219+E220</f>
        <v>271681.79000000004</v>
      </c>
      <c r="F218" s="27">
        <f>F219+F220</f>
        <v>271681.79000000004</v>
      </c>
      <c r="G218" s="47">
        <f>F218/E218*100</f>
        <v>100</v>
      </c>
      <c r="H218" s="106" t="s">
        <v>139</v>
      </c>
    </row>
    <row r="219" spans="1:8" ht="30" x14ac:dyDescent="0.25">
      <c r="A219" s="2"/>
      <c r="B219" s="102"/>
      <c r="C219" s="104"/>
      <c r="D219" s="17" t="s">
        <v>11</v>
      </c>
      <c r="E219" s="27">
        <v>100444.31</v>
      </c>
      <c r="F219" s="27">
        <v>100444.31</v>
      </c>
      <c r="G219" s="47">
        <f>F219/E219*100</f>
        <v>100</v>
      </c>
      <c r="H219" s="107"/>
    </row>
    <row r="220" spans="1:8" ht="30" x14ac:dyDescent="0.25">
      <c r="A220" s="2"/>
      <c r="B220" s="102"/>
      <c r="C220" s="104"/>
      <c r="D220" s="17" t="s">
        <v>12</v>
      </c>
      <c r="E220" s="27">
        <v>171237.48</v>
      </c>
      <c r="F220" s="27">
        <v>171237.48</v>
      </c>
      <c r="G220" s="47">
        <f>F220/E220*100</f>
        <v>100</v>
      </c>
      <c r="H220" s="107"/>
    </row>
    <row r="221" spans="1:8" ht="30" x14ac:dyDescent="0.25">
      <c r="A221" s="2"/>
      <c r="B221" s="102"/>
      <c r="C221" s="104"/>
      <c r="D221" s="17" t="s">
        <v>6</v>
      </c>
      <c r="E221" s="27">
        <v>0</v>
      </c>
      <c r="F221" s="47">
        <v>0</v>
      </c>
      <c r="G221" s="47">
        <v>0</v>
      </c>
      <c r="H221" s="107"/>
    </row>
    <row r="222" spans="1:8" ht="30" x14ac:dyDescent="0.25">
      <c r="A222" s="2"/>
      <c r="B222" s="103"/>
      <c r="C222" s="105"/>
      <c r="D222" s="17" t="s">
        <v>7</v>
      </c>
      <c r="E222" s="27">
        <v>0</v>
      </c>
      <c r="F222" s="47">
        <v>0</v>
      </c>
      <c r="G222" s="47">
        <v>0</v>
      </c>
      <c r="H222" s="108"/>
    </row>
    <row r="223" spans="1:8" x14ac:dyDescent="0.25">
      <c r="A223" s="2"/>
      <c r="B223" s="122" t="s">
        <v>4</v>
      </c>
      <c r="C223" s="122" t="s">
        <v>65</v>
      </c>
      <c r="D223" s="16" t="s">
        <v>2</v>
      </c>
      <c r="E223" s="27">
        <f>E224+E225</f>
        <v>10050366.93</v>
      </c>
      <c r="F223" s="27">
        <f>F224+F225</f>
        <v>10050366.93</v>
      </c>
      <c r="G223" s="47">
        <f>F223/E223*100</f>
        <v>100</v>
      </c>
      <c r="H223" s="106"/>
    </row>
    <row r="224" spans="1:8" ht="33" customHeight="1" x14ac:dyDescent="0.25">
      <c r="A224" s="2"/>
      <c r="B224" s="123"/>
      <c r="C224" s="123"/>
      <c r="D224" s="17" t="s">
        <v>11</v>
      </c>
      <c r="E224" s="27">
        <f>E229</f>
        <v>2055168.08</v>
      </c>
      <c r="F224" s="27">
        <f>F229</f>
        <v>2055168.08</v>
      </c>
      <c r="G224" s="47">
        <f>F224/E224*100</f>
        <v>100</v>
      </c>
      <c r="H224" s="107"/>
    </row>
    <row r="225" spans="1:8" ht="33" customHeight="1" x14ac:dyDescent="0.25">
      <c r="A225" s="2"/>
      <c r="B225" s="123"/>
      <c r="C225" s="123"/>
      <c r="D225" s="17" t="s">
        <v>12</v>
      </c>
      <c r="E225" s="27">
        <f>E230</f>
        <v>7995198.8499999996</v>
      </c>
      <c r="F225" s="27">
        <f>F230</f>
        <v>7995198.8499999996</v>
      </c>
      <c r="G225" s="47">
        <f>F225/E225*100</f>
        <v>100</v>
      </c>
      <c r="H225" s="107"/>
    </row>
    <row r="226" spans="1:8" ht="33" customHeight="1" x14ac:dyDescent="0.25">
      <c r="A226" s="2"/>
      <c r="B226" s="123"/>
      <c r="C226" s="123"/>
      <c r="D226" s="17" t="s">
        <v>6</v>
      </c>
      <c r="E226" s="27">
        <v>0</v>
      </c>
      <c r="F226" s="47">
        <v>0</v>
      </c>
      <c r="G226" s="47">
        <v>0</v>
      </c>
      <c r="H226" s="107"/>
    </row>
    <row r="227" spans="1:8" ht="31.5" customHeight="1" x14ac:dyDescent="0.25">
      <c r="A227" s="2"/>
      <c r="B227" s="124"/>
      <c r="C227" s="124"/>
      <c r="D227" s="17" t="s">
        <v>7</v>
      </c>
      <c r="E227" s="27">
        <v>0</v>
      </c>
      <c r="F227" s="47">
        <v>0</v>
      </c>
      <c r="G227" s="47">
        <v>0</v>
      </c>
      <c r="H227" s="108"/>
    </row>
    <row r="228" spans="1:8" ht="19.5" customHeight="1" x14ac:dyDescent="0.25">
      <c r="A228" s="2"/>
      <c r="B228" s="93" t="s">
        <v>66</v>
      </c>
      <c r="C228" s="93" t="s">
        <v>67</v>
      </c>
      <c r="D228" s="16" t="s">
        <v>2</v>
      </c>
      <c r="E228" s="27">
        <f>E229+E230</f>
        <v>10050366.93</v>
      </c>
      <c r="F228" s="27">
        <f>F229+F230</f>
        <v>10050366.93</v>
      </c>
      <c r="G228" s="47">
        <f>F228/E228*100</f>
        <v>100</v>
      </c>
      <c r="H228" s="96" t="s">
        <v>133</v>
      </c>
    </row>
    <row r="229" spans="1:8" ht="31.5" customHeight="1" x14ac:dyDescent="0.25">
      <c r="A229" s="2"/>
      <c r="B229" s="94"/>
      <c r="C229" s="94"/>
      <c r="D229" s="17" t="s">
        <v>11</v>
      </c>
      <c r="E229" s="27">
        <v>2055168.08</v>
      </c>
      <c r="F229" s="27">
        <v>2055168.08</v>
      </c>
      <c r="G229" s="47">
        <f>F229/E229*100</f>
        <v>100</v>
      </c>
      <c r="H229" s="97"/>
    </row>
    <row r="230" spans="1:8" ht="31.5" customHeight="1" x14ac:dyDescent="0.25">
      <c r="A230" s="2"/>
      <c r="B230" s="94"/>
      <c r="C230" s="94"/>
      <c r="D230" s="17" t="s">
        <v>12</v>
      </c>
      <c r="E230" s="27">
        <v>7995198.8499999996</v>
      </c>
      <c r="F230" s="27">
        <v>7995198.8499999996</v>
      </c>
      <c r="G230" s="47">
        <f>F230/E230*100</f>
        <v>100</v>
      </c>
      <c r="H230" s="97"/>
    </row>
    <row r="231" spans="1:8" ht="31.5" customHeight="1" x14ac:dyDescent="0.25">
      <c r="A231" s="2"/>
      <c r="B231" s="94"/>
      <c r="C231" s="94"/>
      <c r="D231" s="17" t="s">
        <v>6</v>
      </c>
      <c r="E231" s="26">
        <v>0</v>
      </c>
      <c r="F231" s="26">
        <v>0</v>
      </c>
      <c r="G231" s="26">
        <v>0</v>
      </c>
      <c r="H231" s="97"/>
    </row>
    <row r="232" spans="1:8" ht="89.25" customHeight="1" x14ac:dyDescent="0.25">
      <c r="A232" s="2"/>
      <c r="B232" s="95"/>
      <c r="C232" s="95"/>
      <c r="D232" s="17" t="s">
        <v>7</v>
      </c>
      <c r="E232" s="26">
        <v>0</v>
      </c>
      <c r="F232" s="26">
        <v>0</v>
      </c>
      <c r="G232" s="26">
        <v>0</v>
      </c>
      <c r="H232" s="98"/>
    </row>
    <row r="233" spans="1:8" ht="17.25" customHeight="1" x14ac:dyDescent="0.25">
      <c r="A233" s="179"/>
      <c r="B233" s="122" t="s">
        <v>4</v>
      </c>
      <c r="C233" s="122" t="s">
        <v>75</v>
      </c>
      <c r="D233" s="67" t="s">
        <v>2</v>
      </c>
      <c r="E233" s="64">
        <f>E234+E235</f>
        <v>87891566.900000006</v>
      </c>
      <c r="F233" s="64">
        <f>F234+F235</f>
        <v>77577067.769999996</v>
      </c>
      <c r="G233" s="64">
        <f>F233/E233*100</f>
        <v>88.264517866958172</v>
      </c>
      <c r="H233" s="128"/>
    </row>
    <row r="234" spans="1:8" ht="30" x14ac:dyDescent="0.25">
      <c r="A234" s="179"/>
      <c r="B234" s="143"/>
      <c r="C234" s="143"/>
      <c r="D234" s="68" t="s">
        <v>11</v>
      </c>
      <c r="E234" s="64">
        <f>E239+E244+E249+E254+E259+E264</f>
        <v>49689703.309999995</v>
      </c>
      <c r="F234" s="64">
        <f>F239+F244+F249+F254+F259+F264</f>
        <v>44357994.710000001</v>
      </c>
      <c r="G234" s="64">
        <f>F234/E234*100</f>
        <v>89.269993087427039</v>
      </c>
      <c r="H234" s="128"/>
    </row>
    <row r="235" spans="1:8" ht="30" x14ac:dyDescent="0.25">
      <c r="A235" s="179"/>
      <c r="B235" s="143"/>
      <c r="C235" s="143"/>
      <c r="D235" s="68" t="s">
        <v>12</v>
      </c>
      <c r="E235" s="64">
        <f>E240+E245+E250+E255+E260+E265</f>
        <v>38201863.590000004</v>
      </c>
      <c r="F235" s="64">
        <f>F240+F245+F250+F255+F260+F265</f>
        <v>33219073.059999999</v>
      </c>
      <c r="G235" s="64">
        <f>F235/E235*100</f>
        <v>86.956682052274701</v>
      </c>
      <c r="H235" s="128"/>
    </row>
    <row r="236" spans="1:8" ht="30" x14ac:dyDescent="0.25">
      <c r="A236" s="179"/>
      <c r="B236" s="143"/>
      <c r="C236" s="143"/>
      <c r="D236" s="68" t="s">
        <v>6</v>
      </c>
      <c r="E236" s="27">
        <v>0</v>
      </c>
      <c r="F236" s="47">
        <v>0</v>
      </c>
      <c r="G236" s="47">
        <v>0</v>
      </c>
      <c r="H236" s="128"/>
    </row>
    <row r="237" spans="1:8" ht="30" x14ac:dyDescent="0.25">
      <c r="A237" s="179"/>
      <c r="B237" s="144"/>
      <c r="C237" s="144"/>
      <c r="D237" s="68" t="s">
        <v>7</v>
      </c>
      <c r="E237" s="27">
        <v>0</v>
      </c>
      <c r="F237" s="47">
        <v>0</v>
      </c>
      <c r="G237" s="47">
        <v>0</v>
      </c>
      <c r="H237" s="96"/>
    </row>
    <row r="238" spans="1:8" x14ac:dyDescent="0.25">
      <c r="A238" s="179"/>
      <c r="B238" s="134" t="s">
        <v>1</v>
      </c>
      <c r="C238" s="99" t="s">
        <v>126</v>
      </c>
      <c r="D238" s="16" t="s">
        <v>2</v>
      </c>
      <c r="E238" s="64">
        <f>E239</f>
        <v>11295078.52</v>
      </c>
      <c r="F238" s="64">
        <f>F239</f>
        <v>7499690.8799999999</v>
      </c>
      <c r="G238" s="36">
        <f t="shared" ref="G238:G239" si="10">F238/E238*100</f>
        <v>66.397864049554215</v>
      </c>
      <c r="H238" s="96" t="s">
        <v>131</v>
      </c>
    </row>
    <row r="239" spans="1:8" ht="30" x14ac:dyDescent="0.25">
      <c r="A239" s="179"/>
      <c r="B239" s="180"/>
      <c r="C239" s="100"/>
      <c r="D239" s="17" t="s">
        <v>11</v>
      </c>
      <c r="E239" s="64">
        <v>11295078.52</v>
      </c>
      <c r="F239" s="64">
        <v>7499690.8799999999</v>
      </c>
      <c r="G239" s="36">
        <f t="shared" si="10"/>
        <v>66.397864049554215</v>
      </c>
      <c r="H239" s="97"/>
    </row>
    <row r="240" spans="1:8" ht="30" x14ac:dyDescent="0.25">
      <c r="A240" s="179"/>
      <c r="B240" s="180"/>
      <c r="C240" s="100"/>
      <c r="D240" s="17" t="s">
        <v>12</v>
      </c>
      <c r="E240" s="27">
        <v>0</v>
      </c>
      <c r="F240" s="47">
        <v>0</v>
      </c>
      <c r="G240" s="47">
        <v>0</v>
      </c>
      <c r="H240" s="97"/>
    </row>
    <row r="241" spans="1:8" ht="266.25" customHeight="1" x14ac:dyDescent="0.25">
      <c r="A241" s="179"/>
      <c r="B241" s="180"/>
      <c r="C241" s="100"/>
      <c r="D241" s="17" t="s">
        <v>6</v>
      </c>
      <c r="E241" s="27">
        <v>0</v>
      </c>
      <c r="F241" s="47">
        <v>0</v>
      </c>
      <c r="G241" s="47">
        <v>0</v>
      </c>
      <c r="H241" s="97"/>
    </row>
    <row r="242" spans="1:8" ht="241.5" customHeight="1" x14ac:dyDescent="0.25">
      <c r="A242" s="179"/>
      <c r="B242" s="181"/>
      <c r="C242" s="101"/>
      <c r="D242" s="17" t="s">
        <v>7</v>
      </c>
      <c r="E242" s="27">
        <v>0</v>
      </c>
      <c r="F242" s="47">
        <v>0</v>
      </c>
      <c r="G242" s="47">
        <v>0</v>
      </c>
      <c r="H242" s="69" t="s">
        <v>132</v>
      </c>
    </row>
    <row r="243" spans="1:8" x14ac:dyDescent="0.25">
      <c r="A243" s="4"/>
      <c r="B243" s="134" t="s">
        <v>1</v>
      </c>
      <c r="C243" s="99" t="s">
        <v>125</v>
      </c>
      <c r="D243" s="16" t="s">
        <v>2</v>
      </c>
      <c r="E243" s="64">
        <f>E244+E245</f>
        <v>850000</v>
      </c>
      <c r="F243" s="64">
        <f>F244+F245</f>
        <v>820844</v>
      </c>
      <c r="G243" s="70">
        <f>F243/E243*100</f>
        <v>96.569882352941178</v>
      </c>
      <c r="H243" s="130" t="s">
        <v>130</v>
      </c>
    </row>
    <row r="244" spans="1:8" ht="30" x14ac:dyDescent="0.25">
      <c r="A244" s="4"/>
      <c r="B244" s="135"/>
      <c r="C244" s="100"/>
      <c r="D244" s="17" t="s">
        <v>11</v>
      </c>
      <c r="E244" s="64">
        <v>850000</v>
      </c>
      <c r="F244" s="64">
        <v>820844</v>
      </c>
      <c r="G244" s="27">
        <f>F244/E244*100</f>
        <v>96.569882352941178</v>
      </c>
      <c r="H244" s="130"/>
    </row>
    <row r="245" spans="1:8" ht="30" x14ac:dyDescent="0.25">
      <c r="A245" s="4"/>
      <c r="B245" s="135"/>
      <c r="C245" s="100"/>
      <c r="D245" s="17" t="s">
        <v>12</v>
      </c>
      <c r="E245" s="27">
        <v>0</v>
      </c>
      <c r="F245" s="27">
        <v>0</v>
      </c>
      <c r="G245" s="27">
        <v>0</v>
      </c>
      <c r="H245" s="130"/>
    </row>
    <row r="246" spans="1:8" ht="30" x14ac:dyDescent="0.25">
      <c r="A246" s="4"/>
      <c r="B246" s="135"/>
      <c r="C246" s="100"/>
      <c r="D246" s="17" t="s">
        <v>6</v>
      </c>
      <c r="E246" s="27">
        <v>0</v>
      </c>
      <c r="F246" s="47">
        <v>0</v>
      </c>
      <c r="G246" s="47">
        <v>0</v>
      </c>
      <c r="H246" s="130"/>
    </row>
    <row r="247" spans="1:8" ht="17.25" customHeight="1" x14ac:dyDescent="0.25">
      <c r="A247" s="2"/>
      <c r="B247" s="136"/>
      <c r="C247" s="101"/>
      <c r="D247" s="17" t="s">
        <v>7</v>
      </c>
      <c r="E247" s="27">
        <v>0</v>
      </c>
      <c r="F247" s="47">
        <v>0</v>
      </c>
      <c r="G247" s="47">
        <v>0</v>
      </c>
      <c r="H247" s="130"/>
    </row>
    <row r="248" spans="1:8" x14ac:dyDescent="0.25">
      <c r="A248" s="2"/>
      <c r="B248" s="134" t="s">
        <v>1</v>
      </c>
      <c r="C248" s="99" t="s">
        <v>124</v>
      </c>
      <c r="D248" s="67" t="s">
        <v>2</v>
      </c>
      <c r="E248" s="26">
        <f>E249+E250</f>
        <v>45300000</v>
      </c>
      <c r="F248" s="26">
        <f>F249+F250</f>
        <v>44709648.869999997</v>
      </c>
      <c r="G248" s="26">
        <f>F248/E248*100</f>
        <v>98.696796622516544</v>
      </c>
      <c r="H248" s="96" t="s">
        <v>129</v>
      </c>
    </row>
    <row r="249" spans="1:8" ht="30" x14ac:dyDescent="0.25">
      <c r="A249" s="2"/>
      <c r="B249" s="135"/>
      <c r="C249" s="100"/>
      <c r="D249" s="68" t="s">
        <v>11</v>
      </c>
      <c r="E249" s="26">
        <v>15300000</v>
      </c>
      <c r="F249" s="26">
        <v>14709648.869999999</v>
      </c>
      <c r="G249" s="26">
        <f>F249/E249*100</f>
        <v>96.141495882352928</v>
      </c>
      <c r="H249" s="97"/>
    </row>
    <row r="250" spans="1:8" ht="30" x14ac:dyDescent="0.25">
      <c r="A250" s="2"/>
      <c r="B250" s="135"/>
      <c r="C250" s="100"/>
      <c r="D250" s="68" t="s">
        <v>12</v>
      </c>
      <c r="E250" s="26">
        <v>30000000</v>
      </c>
      <c r="F250" s="26">
        <v>30000000</v>
      </c>
      <c r="G250" s="26">
        <f>F250/E250*100</f>
        <v>100</v>
      </c>
      <c r="H250" s="97"/>
    </row>
    <row r="251" spans="1:8" ht="30" x14ac:dyDescent="0.25">
      <c r="A251" s="2"/>
      <c r="B251" s="135"/>
      <c r="C251" s="100"/>
      <c r="D251" s="68" t="s">
        <v>6</v>
      </c>
      <c r="E251" s="27">
        <v>0</v>
      </c>
      <c r="F251" s="47">
        <v>0</v>
      </c>
      <c r="G251" s="47">
        <v>0</v>
      </c>
      <c r="H251" s="97"/>
    </row>
    <row r="252" spans="1:8" ht="82.5" customHeight="1" x14ac:dyDescent="0.25">
      <c r="A252" s="2"/>
      <c r="B252" s="136"/>
      <c r="C252" s="101"/>
      <c r="D252" s="68" t="s">
        <v>7</v>
      </c>
      <c r="E252" s="27">
        <v>0</v>
      </c>
      <c r="F252" s="47">
        <v>0</v>
      </c>
      <c r="G252" s="47">
        <v>0</v>
      </c>
      <c r="H252" s="98"/>
    </row>
    <row r="253" spans="1:8" ht="26.25" customHeight="1" x14ac:dyDescent="0.25">
      <c r="A253" s="2"/>
      <c r="B253" s="99" t="s">
        <v>1</v>
      </c>
      <c r="C253" s="99" t="s">
        <v>52</v>
      </c>
      <c r="D253" s="68" t="s">
        <v>53</v>
      </c>
      <c r="E253" s="64">
        <f>E254+E255</f>
        <v>5050000</v>
      </c>
      <c r="F253" s="63">
        <v>0</v>
      </c>
      <c r="G253" s="63">
        <v>0</v>
      </c>
      <c r="H253" s="96"/>
    </row>
    <row r="254" spans="1:8" ht="32.25" customHeight="1" x14ac:dyDescent="0.25">
      <c r="A254" s="2"/>
      <c r="B254" s="102"/>
      <c r="C254" s="102"/>
      <c r="D254" s="68" t="s">
        <v>50</v>
      </c>
      <c r="E254" s="71">
        <v>100000</v>
      </c>
      <c r="F254" s="63">
        <v>0</v>
      </c>
      <c r="G254" s="63">
        <v>0</v>
      </c>
      <c r="H254" s="107"/>
    </row>
    <row r="255" spans="1:8" ht="30" x14ac:dyDescent="0.25">
      <c r="A255" s="2"/>
      <c r="B255" s="102"/>
      <c r="C255" s="102"/>
      <c r="D255" s="68" t="s">
        <v>51</v>
      </c>
      <c r="E255" s="71">
        <v>4950000</v>
      </c>
      <c r="F255" s="63">
        <v>0</v>
      </c>
      <c r="G255" s="63">
        <v>0</v>
      </c>
      <c r="H255" s="107"/>
    </row>
    <row r="256" spans="1:8" ht="32.25" customHeight="1" x14ac:dyDescent="0.25">
      <c r="A256" s="2"/>
      <c r="B256" s="102"/>
      <c r="C256" s="102"/>
      <c r="D256" s="68" t="s">
        <v>6</v>
      </c>
      <c r="E256" s="27">
        <v>0</v>
      </c>
      <c r="F256" s="47">
        <v>0</v>
      </c>
      <c r="G256" s="47">
        <v>0</v>
      </c>
      <c r="H256" s="107"/>
    </row>
    <row r="257" spans="1:8" ht="32.25" customHeight="1" x14ac:dyDescent="0.25">
      <c r="A257" s="2"/>
      <c r="B257" s="103"/>
      <c r="C257" s="103"/>
      <c r="D257" s="68" t="s">
        <v>7</v>
      </c>
      <c r="E257" s="27">
        <v>0</v>
      </c>
      <c r="F257" s="47">
        <v>0</v>
      </c>
      <c r="G257" s="47">
        <v>0</v>
      </c>
      <c r="H257" s="108"/>
    </row>
    <row r="258" spans="1:8" x14ac:dyDescent="0.25">
      <c r="A258" s="2"/>
      <c r="B258" s="134" t="s">
        <v>1</v>
      </c>
      <c r="C258" s="99" t="s">
        <v>123</v>
      </c>
      <c r="D258" s="16" t="s">
        <v>2</v>
      </c>
      <c r="E258" s="64">
        <f>E259+E260</f>
        <v>20702000</v>
      </c>
      <c r="F258" s="64">
        <f>F259+F260</f>
        <v>19949007.030000001</v>
      </c>
      <c r="G258" s="64">
        <f>F258/E258*100</f>
        <v>96.36270423147522</v>
      </c>
      <c r="H258" s="106" t="s">
        <v>128</v>
      </c>
    </row>
    <row r="259" spans="1:8" ht="30" x14ac:dyDescent="0.25">
      <c r="A259" s="2"/>
      <c r="B259" s="135"/>
      <c r="C259" s="100"/>
      <c r="D259" s="17" t="s">
        <v>11</v>
      </c>
      <c r="E259" s="64">
        <v>20702000</v>
      </c>
      <c r="F259" s="64">
        <v>19949007.030000001</v>
      </c>
      <c r="G259" s="64">
        <f>F259/E259*100</f>
        <v>96.36270423147522</v>
      </c>
      <c r="H259" s="111"/>
    </row>
    <row r="260" spans="1:8" ht="30" x14ac:dyDescent="0.25">
      <c r="A260" s="2"/>
      <c r="B260" s="135"/>
      <c r="C260" s="100"/>
      <c r="D260" s="17" t="s">
        <v>12</v>
      </c>
      <c r="E260" s="64">
        <v>0</v>
      </c>
      <c r="F260" s="64">
        <v>0</v>
      </c>
      <c r="G260" s="64">
        <v>0</v>
      </c>
      <c r="H260" s="111"/>
    </row>
    <row r="261" spans="1:8" ht="30" x14ac:dyDescent="0.25">
      <c r="A261" s="2"/>
      <c r="B261" s="135"/>
      <c r="C261" s="100"/>
      <c r="D261" s="17" t="s">
        <v>6</v>
      </c>
      <c r="E261" s="27">
        <v>0</v>
      </c>
      <c r="F261" s="47">
        <v>0</v>
      </c>
      <c r="G261" s="47">
        <v>0</v>
      </c>
      <c r="H261" s="111"/>
    </row>
    <row r="262" spans="1:8" ht="30" x14ac:dyDescent="0.25">
      <c r="A262" s="2"/>
      <c r="B262" s="136"/>
      <c r="C262" s="101"/>
      <c r="D262" s="17" t="s">
        <v>7</v>
      </c>
      <c r="E262" s="27">
        <v>0</v>
      </c>
      <c r="F262" s="47">
        <v>0</v>
      </c>
      <c r="G262" s="47">
        <v>0</v>
      </c>
      <c r="H262" s="112"/>
    </row>
    <row r="263" spans="1:8" x14ac:dyDescent="0.25">
      <c r="A263" s="2"/>
      <c r="B263" s="134" t="s">
        <v>1</v>
      </c>
      <c r="C263" s="117" t="s">
        <v>122</v>
      </c>
      <c r="D263" s="16" t="s">
        <v>2</v>
      </c>
      <c r="E263" s="64">
        <f>E264+E265</f>
        <v>4694488.38</v>
      </c>
      <c r="F263" s="64">
        <f>F264+F265</f>
        <v>4597876.99</v>
      </c>
      <c r="G263" s="64">
        <f>F263/E263*100</f>
        <v>97.942025154187306</v>
      </c>
      <c r="H263" s="106" t="s">
        <v>127</v>
      </c>
    </row>
    <row r="264" spans="1:8" ht="30" x14ac:dyDescent="0.25">
      <c r="A264" s="2"/>
      <c r="B264" s="135"/>
      <c r="C264" s="118"/>
      <c r="D264" s="17" t="s">
        <v>11</v>
      </c>
      <c r="E264" s="64">
        <v>1442624.79</v>
      </c>
      <c r="F264" s="64">
        <v>1378803.93</v>
      </c>
      <c r="G264" s="64">
        <f>F264/E264*100</f>
        <v>95.576059662748477</v>
      </c>
      <c r="H264" s="111"/>
    </row>
    <row r="265" spans="1:8" ht="30" x14ac:dyDescent="0.25">
      <c r="A265" s="2"/>
      <c r="B265" s="135"/>
      <c r="C265" s="118"/>
      <c r="D265" s="17" t="s">
        <v>12</v>
      </c>
      <c r="E265" s="71">
        <v>3251863.59</v>
      </c>
      <c r="F265" s="71">
        <v>3219073.06</v>
      </c>
      <c r="G265" s="64">
        <f>F265/E265*100</f>
        <v>98.991638822094629</v>
      </c>
      <c r="H265" s="111"/>
    </row>
    <row r="266" spans="1:8" ht="30" x14ac:dyDescent="0.25">
      <c r="A266" s="2"/>
      <c r="B266" s="135"/>
      <c r="C266" s="118"/>
      <c r="D266" s="17" t="s">
        <v>6</v>
      </c>
      <c r="E266" s="27">
        <v>0</v>
      </c>
      <c r="F266" s="47">
        <v>0</v>
      </c>
      <c r="G266" s="47">
        <v>0</v>
      </c>
      <c r="H266" s="111"/>
    </row>
    <row r="267" spans="1:8" ht="30" x14ac:dyDescent="0.25">
      <c r="A267" s="2"/>
      <c r="B267" s="136"/>
      <c r="C267" s="119"/>
      <c r="D267" s="17" t="s">
        <v>7</v>
      </c>
      <c r="E267" s="27">
        <v>0</v>
      </c>
      <c r="F267" s="47">
        <v>0</v>
      </c>
      <c r="G267" s="47">
        <v>0</v>
      </c>
      <c r="H267" s="112"/>
    </row>
    <row r="268" spans="1:8" x14ac:dyDescent="0.25">
      <c r="A268" s="2"/>
      <c r="B268" s="125" t="s">
        <v>4</v>
      </c>
      <c r="C268" s="125" t="s">
        <v>83</v>
      </c>
      <c r="D268" s="16" t="s">
        <v>2</v>
      </c>
      <c r="E268" s="27">
        <f>E269+E270</f>
        <v>11602621.27</v>
      </c>
      <c r="F268" s="27">
        <f>F269+F270</f>
        <v>11602621.27</v>
      </c>
      <c r="G268" s="27">
        <f>F268/E268*100</f>
        <v>100</v>
      </c>
      <c r="H268" s="106"/>
    </row>
    <row r="269" spans="1:8" ht="30" x14ac:dyDescent="0.25">
      <c r="A269" s="2"/>
      <c r="B269" s="126"/>
      <c r="C269" s="126"/>
      <c r="D269" s="17" t="s">
        <v>11</v>
      </c>
      <c r="E269" s="27">
        <f>E274+E279+E284</f>
        <v>11602621.27</v>
      </c>
      <c r="F269" s="27">
        <f>F274+F279+F284</f>
        <v>11602621.27</v>
      </c>
      <c r="G269" s="27">
        <f>F269/E269*100</f>
        <v>100</v>
      </c>
      <c r="H269" s="111"/>
    </row>
    <row r="270" spans="1:8" ht="30" x14ac:dyDescent="0.25">
      <c r="A270" s="2"/>
      <c r="B270" s="126"/>
      <c r="C270" s="126"/>
      <c r="D270" s="17" t="s">
        <v>12</v>
      </c>
      <c r="E270" s="27">
        <f>E275+E280+E285</f>
        <v>0</v>
      </c>
      <c r="F270" s="27">
        <f>F275+F280+F285</f>
        <v>0</v>
      </c>
      <c r="G270" s="27">
        <v>0</v>
      </c>
      <c r="H270" s="111"/>
    </row>
    <row r="271" spans="1:8" ht="30" x14ac:dyDescent="0.25">
      <c r="A271" s="2"/>
      <c r="B271" s="126"/>
      <c r="C271" s="126"/>
      <c r="D271" s="17" t="s">
        <v>6</v>
      </c>
      <c r="E271" s="27">
        <v>0</v>
      </c>
      <c r="F271" s="27">
        <v>0</v>
      </c>
      <c r="G271" s="27">
        <v>0</v>
      </c>
      <c r="H271" s="111"/>
    </row>
    <row r="272" spans="1:8" ht="30" x14ac:dyDescent="0.25">
      <c r="A272" s="2"/>
      <c r="B272" s="127"/>
      <c r="C272" s="127"/>
      <c r="D272" s="17" t="s">
        <v>7</v>
      </c>
      <c r="E272" s="27">
        <v>0</v>
      </c>
      <c r="F272" s="27">
        <v>0</v>
      </c>
      <c r="G272" s="27">
        <v>0</v>
      </c>
      <c r="H272" s="112"/>
    </row>
    <row r="273" spans="1:8" x14ac:dyDescent="0.25">
      <c r="A273" s="2"/>
      <c r="B273" s="99" t="s">
        <v>1</v>
      </c>
      <c r="C273" s="99" t="s">
        <v>84</v>
      </c>
      <c r="D273" s="16" t="s">
        <v>2</v>
      </c>
      <c r="E273" s="27">
        <f>E274+E275</f>
        <v>2116302.14</v>
      </c>
      <c r="F273" s="27">
        <f>F274+F275</f>
        <v>2116302.14</v>
      </c>
      <c r="G273" s="27">
        <f>F273/E273*100</f>
        <v>100</v>
      </c>
      <c r="H273" s="106" t="s">
        <v>147</v>
      </c>
    </row>
    <row r="274" spans="1:8" ht="30" x14ac:dyDescent="0.25">
      <c r="A274" s="2"/>
      <c r="B274" s="100"/>
      <c r="C274" s="100"/>
      <c r="D274" s="17" t="s">
        <v>11</v>
      </c>
      <c r="E274" s="27">
        <v>2116302.14</v>
      </c>
      <c r="F274" s="27">
        <v>2116302.14</v>
      </c>
      <c r="G274" s="27">
        <f>F274/E274*100</f>
        <v>100</v>
      </c>
      <c r="H274" s="111"/>
    </row>
    <row r="275" spans="1:8" ht="30" x14ac:dyDescent="0.25">
      <c r="A275" s="2"/>
      <c r="B275" s="100"/>
      <c r="C275" s="100"/>
      <c r="D275" s="17" t="s">
        <v>12</v>
      </c>
      <c r="E275" s="26">
        <v>0</v>
      </c>
      <c r="F275" s="26">
        <v>0</v>
      </c>
      <c r="G275" s="26">
        <v>0</v>
      </c>
      <c r="H275" s="111"/>
    </row>
    <row r="276" spans="1:8" ht="30" x14ac:dyDescent="0.25">
      <c r="A276" s="2"/>
      <c r="B276" s="100"/>
      <c r="C276" s="100"/>
      <c r="D276" s="17" t="s">
        <v>6</v>
      </c>
      <c r="E276" s="26">
        <v>0</v>
      </c>
      <c r="F276" s="26">
        <v>0</v>
      </c>
      <c r="G276" s="26">
        <v>0</v>
      </c>
      <c r="H276" s="111"/>
    </row>
    <row r="277" spans="1:8" ht="33" customHeight="1" x14ac:dyDescent="0.25">
      <c r="A277" s="2"/>
      <c r="B277" s="101"/>
      <c r="C277" s="101"/>
      <c r="D277" s="17" t="s">
        <v>7</v>
      </c>
      <c r="E277" s="26">
        <v>0</v>
      </c>
      <c r="F277" s="26">
        <v>0</v>
      </c>
      <c r="G277" s="26">
        <v>0</v>
      </c>
      <c r="H277" s="112"/>
    </row>
    <row r="278" spans="1:8" x14ac:dyDescent="0.25">
      <c r="A278" s="2"/>
      <c r="B278" s="99" t="s">
        <v>1</v>
      </c>
      <c r="C278" s="99" t="s">
        <v>85</v>
      </c>
      <c r="D278" s="16" t="s">
        <v>2</v>
      </c>
      <c r="E278" s="27">
        <f>E279+E280</f>
        <v>6900033.1299999999</v>
      </c>
      <c r="F278" s="27">
        <f>F279+F280</f>
        <v>6900033.1299999999</v>
      </c>
      <c r="G278" s="27">
        <f>F278/E278*100</f>
        <v>100</v>
      </c>
      <c r="H278" s="106" t="s">
        <v>148</v>
      </c>
    </row>
    <row r="279" spans="1:8" ht="30" x14ac:dyDescent="0.25">
      <c r="A279" s="2"/>
      <c r="B279" s="100"/>
      <c r="C279" s="100"/>
      <c r="D279" s="17" t="s">
        <v>11</v>
      </c>
      <c r="E279" s="27">
        <v>6900033.1299999999</v>
      </c>
      <c r="F279" s="27">
        <v>6900033.1299999999</v>
      </c>
      <c r="G279" s="27">
        <f>F279/E279*100</f>
        <v>100</v>
      </c>
      <c r="H279" s="111"/>
    </row>
    <row r="280" spans="1:8" ht="30" x14ac:dyDescent="0.25">
      <c r="A280" s="2"/>
      <c r="B280" s="100"/>
      <c r="C280" s="100"/>
      <c r="D280" s="17" t="s">
        <v>12</v>
      </c>
      <c r="E280" s="26">
        <v>0</v>
      </c>
      <c r="F280" s="26">
        <v>0</v>
      </c>
      <c r="G280" s="26">
        <v>0</v>
      </c>
      <c r="H280" s="111"/>
    </row>
    <row r="281" spans="1:8" ht="30" x14ac:dyDescent="0.25">
      <c r="A281" s="2"/>
      <c r="B281" s="100"/>
      <c r="C281" s="100"/>
      <c r="D281" s="17" t="s">
        <v>6</v>
      </c>
      <c r="E281" s="26">
        <v>0</v>
      </c>
      <c r="F281" s="26">
        <v>0</v>
      </c>
      <c r="G281" s="26">
        <v>0</v>
      </c>
      <c r="H281" s="111"/>
    </row>
    <row r="282" spans="1:8" ht="31.5" customHeight="1" x14ac:dyDescent="0.25">
      <c r="A282" s="2"/>
      <c r="B282" s="101"/>
      <c r="C282" s="101"/>
      <c r="D282" s="17" t="s">
        <v>7</v>
      </c>
      <c r="E282" s="26">
        <v>0</v>
      </c>
      <c r="F282" s="26">
        <v>0</v>
      </c>
      <c r="G282" s="26">
        <v>0</v>
      </c>
      <c r="H282" s="112"/>
    </row>
    <row r="283" spans="1:8" ht="15.75" customHeight="1" x14ac:dyDescent="0.25">
      <c r="A283" s="2"/>
      <c r="B283" s="99" t="s">
        <v>1</v>
      </c>
      <c r="C283" s="113" t="s">
        <v>86</v>
      </c>
      <c r="D283" s="16" t="s">
        <v>2</v>
      </c>
      <c r="E283" s="27">
        <f>E284+E285</f>
        <v>2586286</v>
      </c>
      <c r="F283" s="27">
        <f>F284+F285</f>
        <v>2586286</v>
      </c>
      <c r="G283" s="59">
        <f>F283/E283*100</f>
        <v>100</v>
      </c>
      <c r="H283" s="96" t="s">
        <v>149</v>
      </c>
    </row>
    <row r="284" spans="1:8" ht="30" x14ac:dyDescent="0.25">
      <c r="A284" s="2"/>
      <c r="B284" s="100"/>
      <c r="C284" s="114"/>
      <c r="D284" s="17" t="s">
        <v>11</v>
      </c>
      <c r="E284" s="59">
        <v>2586286</v>
      </c>
      <c r="F284" s="59">
        <v>2586286</v>
      </c>
      <c r="G284" s="59">
        <f>F284/E284*100</f>
        <v>100</v>
      </c>
      <c r="H284" s="97"/>
    </row>
    <row r="285" spans="1:8" ht="30" x14ac:dyDescent="0.25">
      <c r="A285" s="2"/>
      <c r="B285" s="100"/>
      <c r="C285" s="114"/>
      <c r="D285" s="17" t="s">
        <v>12</v>
      </c>
      <c r="E285" s="26">
        <v>0</v>
      </c>
      <c r="F285" s="26">
        <v>0</v>
      </c>
      <c r="G285" s="26">
        <v>0</v>
      </c>
      <c r="H285" s="97"/>
    </row>
    <row r="286" spans="1:8" ht="30" x14ac:dyDescent="0.25">
      <c r="A286" s="2"/>
      <c r="B286" s="100"/>
      <c r="C286" s="114"/>
      <c r="D286" s="17" t="s">
        <v>6</v>
      </c>
      <c r="E286" s="26">
        <v>0</v>
      </c>
      <c r="F286" s="26">
        <v>0</v>
      </c>
      <c r="G286" s="26">
        <v>0</v>
      </c>
      <c r="H286" s="97"/>
    </row>
    <row r="287" spans="1:8" ht="30" x14ac:dyDescent="0.25">
      <c r="A287" s="2"/>
      <c r="B287" s="101"/>
      <c r="C287" s="115"/>
      <c r="D287" s="17" t="s">
        <v>7</v>
      </c>
      <c r="E287" s="26">
        <v>0</v>
      </c>
      <c r="F287" s="26">
        <v>0</v>
      </c>
      <c r="G287" s="26">
        <v>0</v>
      </c>
      <c r="H287" s="98"/>
    </row>
    <row r="288" spans="1:8" x14ac:dyDescent="0.25">
      <c r="A288" s="2"/>
      <c r="B288" s="122" t="s">
        <v>4</v>
      </c>
      <c r="C288" s="122" t="s">
        <v>76</v>
      </c>
      <c r="D288" s="16" t="s">
        <v>2</v>
      </c>
      <c r="E288" s="27">
        <f>E289+E290</f>
        <v>30000</v>
      </c>
      <c r="F288" s="27">
        <f>F289+F290</f>
        <v>30000</v>
      </c>
      <c r="G288" s="27">
        <f>F288/E288*100</f>
        <v>100</v>
      </c>
      <c r="H288" s="106"/>
    </row>
    <row r="289" spans="1:8" ht="30" x14ac:dyDescent="0.25">
      <c r="A289" s="2"/>
      <c r="B289" s="143"/>
      <c r="C289" s="143"/>
      <c r="D289" s="17" t="s">
        <v>11</v>
      </c>
      <c r="E289" s="27">
        <f>E299+E304</f>
        <v>30000</v>
      </c>
      <c r="F289" s="27">
        <f>F299+F304</f>
        <v>30000</v>
      </c>
      <c r="G289" s="27">
        <f>F289/E289*100</f>
        <v>100</v>
      </c>
      <c r="H289" s="111"/>
    </row>
    <row r="290" spans="1:8" ht="30" x14ac:dyDescent="0.25">
      <c r="A290" s="2"/>
      <c r="B290" s="143"/>
      <c r="C290" s="143"/>
      <c r="D290" s="17" t="s">
        <v>12</v>
      </c>
      <c r="E290" s="26">
        <v>0</v>
      </c>
      <c r="F290" s="26">
        <v>0</v>
      </c>
      <c r="G290" s="26">
        <v>0</v>
      </c>
      <c r="H290" s="111"/>
    </row>
    <row r="291" spans="1:8" ht="30" x14ac:dyDescent="0.25">
      <c r="A291" s="2"/>
      <c r="B291" s="143"/>
      <c r="C291" s="143"/>
      <c r="D291" s="17" t="s">
        <v>6</v>
      </c>
      <c r="E291" s="26">
        <v>0</v>
      </c>
      <c r="F291" s="26">
        <v>0</v>
      </c>
      <c r="G291" s="26">
        <v>0</v>
      </c>
      <c r="H291" s="111"/>
    </row>
    <row r="292" spans="1:8" ht="30" x14ac:dyDescent="0.25">
      <c r="A292" s="2"/>
      <c r="B292" s="144"/>
      <c r="C292" s="144"/>
      <c r="D292" s="17" t="s">
        <v>7</v>
      </c>
      <c r="E292" s="26">
        <v>0</v>
      </c>
      <c r="F292" s="26">
        <v>0</v>
      </c>
      <c r="G292" s="26">
        <v>0</v>
      </c>
      <c r="H292" s="112"/>
    </row>
    <row r="293" spans="1:8" hidden="1" x14ac:dyDescent="0.25">
      <c r="A293" s="2"/>
      <c r="B293" s="99" t="s">
        <v>14</v>
      </c>
      <c r="C293" s="99" t="s">
        <v>42</v>
      </c>
      <c r="D293" s="16" t="s">
        <v>2</v>
      </c>
      <c r="E293" s="27">
        <f>E294</f>
        <v>0</v>
      </c>
      <c r="F293" s="27">
        <f>F294</f>
        <v>0</v>
      </c>
      <c r="G293" s="27">
        <f>G294</f>
        <v>0</v>
      </c>
      <c r="H293" s="106"/>
    </row>
    <row r="294" spans="1:8" ht="30" hidden="1" x14ac:dyDescent="0.25">
      <c r="A294" s="2"/>
      <c r="B294" s="100"/>
      <c r="C294" s="100"/>
      <c r="D294" s="17" t="s">
        <v>11</v>
      </c>
      <c r="E294" s="27">
        <v>0</v>
      </c>
      <c r="F294" s="27">
        <v>0</v>
      </c>
      <c r="G294" s="27">
        <v>0</v>
      </c>
      <c r="H294" s="111"/>
    </row>
    <row r="295" spans="1:8" ht="30" hidden="1" x14ac:dyDescent="0.25">
      <c r="A295" s="2"/>
      <c r="B295" s="100"/>
      <c r="C295" s="100"/>
      <c r="D295" s="17" t="s">
        <v>12</v>
      </c>
      <c r="E295" s="48" t="s">
        <v>38</v>
      </c>
      <c r="F295" s="49" t="s">
        <v>38</v>
      </c>
      <c r="G295" s="49" t="s">
        <v>38</v>
      </c>
      <c r="H295" s="111"/>
    </row>
    <row r="296" spans="1:8" ht="30" hidden="1" x14ac:dyDescent="0.25">
      <c r="A296" s="2"/>
      <c r="B296" s="100"/>
      <c r="C296" s="100"/>
      <c r="D296" s="17" t="s">
        <v>6</v>
      </c>
      <c r="E296" s="48" t="s">
        <v>38</v>
      </c>
      <c r="F296" s="49" t="s">
        <v>38</v>
      </c>
      <c r="G296" s="49" t="s">
        <v>38</v>
      </c>
      <c r="H296" s="111"/>
    </row>
    <row r="297" spans="1:8" ht="30" hidden="1" x14ac:dyDescent="0.25">
      <c r="A297" s="2"/>
      <c r="B297" s="101"/>
      <c r="C297" s="101"/>
      <c r="D297" s="17" t="s">
        <v>7</v>
      </c>
      <c r="E297" s="48" t="s">
        <v>38</v>
      </c>
      <c r="F297" s="49" t="s">
        <v>38</v>
      </c>
      <c r="G297" s="49" t="s">
        <v>38</v>
      </c>
      <c r="H297" s="112"/>
    </row>
    <row r="298" spans="1:8" x14ac:dyDescent="0.25">
      <c r="A298" s="2"/>
      <c r="B298" s="99" t="s">
        <v>49</v>
      </c>
      <c r="C298" s="99" t="s">
        <v>107</v>
      </c>
      <c r="D298" s="17" t="s">
        <v>2</v>
      </c>
      <c r="E298" s="27">
        <f>E299+E300</f>
        <v>0</v>
      </c>
      <c r="F298" s="27">
        <f>F299+F300</f>
        <v>0</v>
      </c>
      <c r="G298" s="27">
        <v>0</v>
      </c>
      <c r="H298" s="106"/>
    </row>
    <row r="299" spans="1:8" ht="30" x14ac:dyDescent="0.25">
      <c r="A299" s="2"/>
      <c r="B299" s="102"/>
      <c r="C299" s="104"/>
      <c r="D299" s="17" t="s">
        <v>50</v>
      </c>
      <c r="E299" s="27">
        <v>0</v>
      </c>
      <c r="F299" s="27">
        <v>0</v>
      </c>
      <c r="G299" s="27">
        <v>0</v>
      </c>
      <c r="H299" s="107"/>
    </row>
    <row r="300" spans="1:8" ht="30" x14ac:dyDescent="0.25">
      <c r="A300" s="2"/>
      <c r="B300" s="102"/>
      <c r="C300" s="104"/>
      <c r="D300" s="17" t="s">
        <v>51</v>
      </c>
      <c r="E300" s="26">
        <v>0</v>
      </c>
      <c r="F300" s="26">
        <v>0</v>
      </c>
      <c r="G300" s="26">
        <v>0</v>
      </c>
      <c r="H300" s="107"/>
    </row>
    <row r="301" spans="1:8" ht="30" x14ac:dyDescent="0.25">
      <c r="A301" s="2"/>
      <c r="B301" s="102"/>
      <c r="C301" s="104"/>
      <c r="D301" s="17" t="s">
        <v>6</v>
      </c>
      <c r="E301" s="26">
        <v>0</v>
      </c>
      <c r="F301" s="26">
        <v>0</v>
      </c>
      <c r="G301" s="26">
        <v>0</v>
      </c>
      <c r="H301" s="107"/>
    </row>
    <row r="302" spans="1:8" ht="33.75" customHeight="1" x14ac:dyDescent="0.25">
      <c r="A302" s="2"/>
      <c r="B302" s="103"/>
      <c r="C302" s="105"/>
      <c r="D302" s="17" t="s">
        <v>7</v>
      </c>
      <c r="E302" s="26">
        <v>0</v>
      </c>
      <c r="F302" s="26">
        <v>0</v>
      </c>
      <c r="G302" s="26">
        <v>0</v>
      </c>
      <c r="H302" s="108"/>
    </row>
    <row r="303" spans="1:8" x14ac:dyDescent="0.25">
      <c r="A303" s="2"/>
      <c r="B303" s="99" t="s">
        <v>1</v>
      </c>
      <c r="C303" s="99" t="s">
        <v>24</v>
      </c>
      <c r="D303" s="16" t="s">
        <v>2</v>
      </c>
      <c r="E303" s="27">
        <f>E304+E305</f>
        <v>30000</v>
      </c>
      <c r="F303" s="27">
        <f>F304+F305</f>
        <v>30000</v>
      </c>
      <c r="G303" s="27">
        <f>F303/E303*100</f>
        <v>100</v>
      </c>
      <c r="H303" s="106" t="s">
        <v>179</v>
      </c>
    </row>
    <row r="304" spans="1:8" ht="30" x14ac:dyDescent="0.25">
      <c r="A304" s="2"/>
      <c r="B304" s="100"/>
      <c r="C304" s="100"/>
      <c r="D304" s="17" t="s">
        <v>11</v>
      </c>
      <c r="E304" s="27">
        <v>30000</v>
      </c>
      <c r="F304" s="27">
        <v>30000</v>
      </c>
      <c r="G304" s="27">
        <f>F304/E304*100</f>
        <v>100</v>
      </c>
      <c r="H304" s="111"/>
    </row>
    <row r="305" spans="1:8" ht="30" x14ac:dyDescent="0.25">
      <c r="A305" s="2"/>
      <c r="B305" s="100"/>
      <c r="C305" s="100"/>
      <c r="D305" s="17" t="s">
        <v>12</v>
      </c>
      <c r="E305" s="26">
        <v>0</v>
      </c>
      <c r="F305" s="26">
        <v>0</v>
      </c>
      <c r="G305" s="26">
        <v>0</v>
      </c>
      <c r="H305" s="111"/>
    </row>
    <row r="306" spans="1:8" ht="30" x14ac:dyDescent="0.25">
      <c r="A306" s="2"/>
      <c r="B306" s="100"/>
      <c r="C306" s="100"/>
      <c r="D306" s="17" t="s">
        <v>6</v>
      </c>
      <c r="E306" s="26">
        <v>0</v>
      </c>
      <c r="F306" s="26">
        <v>0</v>
      </c>
      <c r="G306" s="26">
        <v>0</v>
      </c>
      <c r="H306" s="111"/>
    </row>
    <row r="307" spans="1:8" ht="30" x14ac:dyDescent="0.25">
      <c r="A307" s="2"/>
      <c r="B307" s="101"/>
      <c r="C307" s="101"/>
      <c r="D307" s="17" t="s">
        <v>7</v>
      </c>
      <c r="E307" s="26">
        <v>0</v>
      </c>
      <c r="F307" s="26">
        <v>0</v>
      </c>
      <c r="G307" s="26">
        <v>0</v>
      </c>
      <c r="H307" s="112"/>
    </row>
    <row r="308" spans="1:8" hidden="1" x14ac:dyDescent="0.25">
      <c r="A308" s="2"/>
      <c r="B308" s="99" t="s">
        <v>1</v>
      </c>
      <c r="C308" s="99" t="s">
        <v>0</v>
      </c>
      <c r="D308" s="16" t="s">
        <v>2</v>
      </c>
      <c r="E308" s="27">
        <v>0</v>
      </c>
      <c r="F308" s="27">
        <v>0</v>
      </c>
      <c r="G308" s="27">
        <v>0</v>
      </c>
      <c r="H308" s="106"/>
    </row>
    <row r="309" spans="1:8" ht="30" hidden="1" x14ac:dyDescent="0.25">
      <c r="A309" s="2"/>
      <c r="B309" s="100"/>
      <c r="C309" s="100"/>
      <c r="D309" s="17" t="s">
        <v>11</v>
      </c>
      <c r="E309" s="27">
        <v>0</v>
      </c>
      <c r="F309" s="27">
        <v>0</v>
      </c>
      <c r="G309" s="27">
        <v>0</v>
      </c>
      <c r="H309" s="111"/>
    </row>
    <row r="310" spans="1:8" ht="30" hidden="1" x14ac:dyDescent="0.25">
      <c r="A310" s="2"/>
      <c r="B310" s="100"/>
      <c r="C310" s="100"/>
      <c r="D310" s="17" t="s">
        <v>12</v>
      </c>
      <c r="E310" s="48" t="s">
        <v>38</v>
      </c>
      <c r="F310" s="49" t="s">
        <v>38</v>
      </c>
      <c r="G310" s="49" t="s">
        <v>38</v>
      </c>
      <c r="H310" s="111"/>
    </row>
    <row r="311" spans="1:8" ht="30" hidden="1" x14ac:dyDescent="0.25">
      <c r="A311" s="2"/>
      <c r="B311" s="100"/>
      <c r="C311" s="100"/>
      <c r="D311" s="17" t="s">
        <v>6</v>
      </c>
      <c r="E311" s="48" t="s">
        <v>38</v>
      </c>
      <c r="F311" s="49" t="s">
        <v>38</v>
      </c>
      <c r="G311" s="49" t="s">
        <v>38</v>
      </c>
      <c r="H311" s="111"/>
    </row>
    <row r="312" spans="1:8" ht="30" hidden="1" x14ac:dyDescent="0.25">
      <c r="A312" s="2"/>
      <c r="B312" s="101"/>
      <c r="C312" s="101"/>
      <c r="D312" s="17" t="s">
        <v>7</v>
      </c>
      <c r="E312" s="48" t="s">
        <v>38</v>
      </c>
      <c r="F312" s="49" t="s">
        <v>38</v>
      </c>
      <c r="G312" s="49" t="s">
        <v>38</v>
      </c>
      <c r="H312" s="112"/>
    </row>
    <row r="313" spans="1:8" x14ac:dyDescent="0.25">
      <c r="A313" s="2"/>
      <c r="B313" s="219" t="s">
        <v>4</v>
      </c>
      <c r="C313" s="122" t="s">
        <v>92</v>
      </c>
      <c r="D313" s="16" t="s">
        <v>2</v>
      </c>
      <c r="E313" s="27">
        <f>E314+E315</f>
        <v>3380900</v>
      </c>
      <c r="F313" s="27">
        <f>F314+F315</f>
        <v>3380900</v>
      </c>
      <c r="G313" s="27">
        <f>F313/E313*100</f>
        <v>100</v>
      </c>
      <c r="H313" s="106"/>
    </row>
    <row r="314" spans="1:8" ht="30" x14ac:dyDescent="0.25">
      <c r="A314" s="2"/>
      <c r="B314" s="220"/>
      <c r="C314" s="143"/>
      <c r="D314" s="17" t="s">
        <v>11</v>
      </c>
      <c r="E314" s="27">
        <f>E319+E324+E330</f>
        <v>1940500</v>
      </c>
      <c r="F314" s="27">
        <f>F319+F324+F330</f>
        <v>1940500</v>
      </c>
      <c r="G314" s="27">
        <f t="shared" ref="G314:G315" si="11">F314/E314*100</f>
        <v>100</v>
      </c>
      <c r="H314" s="111"/>
    </row>
    <row r="315" spans="1:8" ht="30" x14ac:dyDescent="0.25">
      <c r="A315" s="2"/>
      <c r="B315" s="220"/>
      <c r="C315" s="143"/>
      <c r="D315" s="17" t="s">
        <v>12</v>
      </c>
      <c r="E315" s="27">
        <f>E320+E325+E331</f>
        <v>1440400</v>
      </c>
      <c r="F315" s="27">
        <f>F320+F325+F331</f>
        <v>1440400</v>
      </c>
      <c r="G315" s="27">
        <f t="shared" si="11"/>
        <v>100</v>
      </c>
      <c r="H315" s="111"/>
    </row>
    <row r="316" spans="1:8" ht="30" x14ac:dyDescent="0.25">
      <c r="A316" s="2"/>
      <c r="B316" s="220"/>
      <c r="C316" s="143"/>
      <c r="D316" s="17" t="s">
        <v>6</v>
      </c>
      <c r="E316" s="26">
        <v>0</v>
      </c>
      <c r="F316" s="26">
        <v>0</v>
      </c>
      <c r="G316" s="26">
        <v>0</v>
      </c>
      <c r="H316" s="111"/>
    </row>
    <row r="317" spans="1:8" ht="30" x14ac:dyDescent="0.25">
      <c r="A317" s="2"/>
      <c r="B317" s="221"/>
      <c r="C317" s="144"/>
      <c r="D317" s="17" t="s">
        <v>7</v>
      </c>
      <c r="E317" s="26">
        <v>0</v>
      </c>
      <c r="F317" s="26">
        <v>0</v>
      </c>
      <c r="G317" s="26">
        <v>0</v>
      </c>
      <c r="H317" s="112"/>
    </row>
    <row r="318" spans="1:8" x14ac:dyDescent="0.25">
      <c r="A318" s="2"/>
      <c r="B318" s="99" t="s">
        <v>18</v>
      </c>
      <c r="C318" s="137" t="s">
        <v>33</v>
      </c>
      <c r="D318" s="16" t="s">
        <v>2</v>
      </c>
      <c r="E318" s="27">
        <f>E319+E320</f>
        <v>1940400</v>
      </c>
      <c r="F318" s="27">
        <f>F319+F320</f>
        <v>1940400</v>
      </c>
      <c r="G318" s="27">
        <f>F318/E318*100</f>
        <v>100</v>
      </c>
      <c r="H318" s="106" t="s">
        <v>146</v>
      </c>
    </row>
    <row r="319" spans="1:8" ht="30" x14ac:dyDescent="0.25">
      <c r="A319" s="2"/>
      <c r="B319" s="100"/>
      <c r="C319" s="138"/>
      <c r="D319" s="17" t="s">
        <v>11</v>
      </c>
      <c r="E319" s="27">
        <v>500000</v>
      </c>
      <c r="F319" s="27">
        <v>500000</v>
      </c>
      <c r="G319" s="27">
        <f>F319/E319*100</f>
        <v>100</v>
      </c>
      <c r="H319" s="111"/>
    </row>
    <row r="320" spans="1:8" ht="30" x14ac:dyDescent="0.25">
      <c r="A320" s="2"/>
      <c r="B320" s="100"/>
      <c r="C320" s="138"/>
      <c r="D320" s="17" t="s">
        <v>12</v>
      </c>
      <c r="E320" s="27">
        <v>1440400</v>
      </c>
      <c r="F320" s="27">
        <v>1440400</v>
      </c>
      <c r="G320" s="27">
        <f>F320/E320*100</f>
        <v>100</v>
      </c>
      <c r="H320" s="111"/>
    </row>
    <row r="321" spans="1:11" ht="30" x14ac:dyDescent="0.25">
      <c r="A321" s="2"/>
      <c r="B321" s="100"/>
      <c r="C321" s="138"/>
      <c r="D321" s="17" t="s">
        <v>6</v>
      </c>
      <c r="E321" s="26">
        <v>0</v>
      </c>
      <c r="F321" s="26">
        <v>0</v>
      </c>
      <c r="G321" s="26">
        <v>0</v>
      </c>
      <c r="H321" s="111"/>
    </row>
    <row r="322" spans="1:11" ht="30" x14ac:dyDescent="0.25">
      <c r="A322" s="2"/>
      <c r="B322" s="101"/>
      <c r="C322" s="139"/>
      <c r="D322" s="17" t="s">
        <v>7</v>
      </c>
      <c r="E322" s="26">
        <v>0</v>
      </c>
      <c r="F322" s="26">
        <v>0</v>
      </c>
      <c r="G322" s="26">
        <v>0</v>
      </c>
      <c r="H322" s="112"/>
    </row>
    <row r="323" spans="1:11" x14ac:dyDescent="0.25">
      <c r="A323" s="2"/>
      <c r="B323" s="99" t="s">
        <v>1</v>
      </c>
      <c r="C323" s="99" t="s">
        <v>25</v>
      </c>
      <c r="D323" s="16" t="s">
        <v>2</v>
      </c>
      <c r="E323" s="27">
        <f>E324+E325</f>
        <v>1435049</v>
      </c>
      <c r="F323" s="27">
        <f>F324+F325</f>
        <v>1435049</v>
      </c>
      <c r="G323" s="27">
        <f>F323/E323*100</f>
        <v>100</v>
      </c>
      <c r="H323" s="97" t="s">
        <v>144</v>
      </c>
      <c r="I323" s="152"/>
    </row>
    <row r="324" spans="1:11" ht="30" x14ac:dyDescent="0.25">
      <c r="A324" s="2"/>
      <c r="B324" s="100"/>
      <c r="C324" s="100"/>
      <c r="D324" s="17" t="s">
        <v>11</v>
      </c>
      <c r="E324" s="27">
        <v>1435049</v>
      </c>
      <c r="F324" s="27">
        <v>1435049</v>
      </c>
      <c r="G324" s="27">
        <f>F324/E324*100</f>
        <v>100</v>
      </c>
      <c r="H324" s="97"/>
      <c r="I324" s="224"/>
    </row>
    <row r="325" spans="1:11" ht="30" x14ac:dyDescent="0.25">
      <c r="A325" s="2"/>
      <c r="B325" s="100"/>
      <c r="C325" s="100"/>
      <c r="D325" s="17" t="s">
        <v>12</v>
      </c>
      <c r="E325" s="26">
        <v>0</v>
      </c>
      <c r="F325" s="26">
        <v>0</v>
      </c>
      <c r="G325" s="26">
        <v>0</v>
      </c>
      <c r="H325" s="97"/>
      <c r="I325" s="224"/>
    </row>
    <row r="326" spans="1:11" ht="132.75" customHeight="1" x14ac:dyDescent="0.25">
      <c r="A326" s="2"/>
      <c r="B326" s="100"/>
      <c r="C326" s="100"/>
      <c r="D326" s="17" t="s">
        <v>6</v>
      </c>
      <c r="E326" s="72">
        <v>0</v>
      </c>
      <c r="F326" s="72">
        <v>0</v>
      </c>
      <c r="G326" s="72">
        <v>0</v>
      </c>
      <c r="H326" s="97"/>
      <c r="I326" s="224"/>
    </row>
    <row r="327" spans="1:11" ht="306.75" customHeight="1" x14ac:dyDescent="0.25">
      <c r="A327" s="2"/>
      <c r="B327" s="100"/>
      <c r="C327" s="100"/>
      <c r="D327" s="73" t="s">
        <v>7</v>
      </c>
      <c r="E327" s="72">
        <v>0</v>
      </c>
      <c r="F327" s="72">
        <v>0</v>
      </c>
      <c r="G327" s="74">
        <v>0</v>
      </c>
      <c r="H327" s="225"/>
      <c r="I327" s="224"/>
    </row>
    <row r="328" spans="1:11" ht="262.5" customHeight="1" x14ac:dyDescent="0.25">
      <c r="A328" s="2"/>
      <c r="B328" s="50"/>
      <c r="C328" s="50"/>
      <c r="D328" s="75"/>
      <c r="E328" s="76"/>
      <c r="F328" s="76"/>
      <c r="G328" s="77"/>
      <c r="H328" s="78" t="s">
        <v>145</v>
      </c>
      <c r="I328" s="79"/>
    </row>
    <row r="329" spans="1:11" x14ac:dyDescent="0.25">
      <c r="A329" s="2"/>
      <c r="B329" s="99" t="s">
        <v>1</v>
      </c>
      <c r="C329" s="99" t="s">
        <v>32</v>
      </c>
      <c r="D329" s="16" t="s">
        <v>2</v>
      </c>
      <c r="E329" s="80">
        <f>E330+E331</f>
        <v>5451</v>
      </c>
      <c r="F329" s="80">
        <f>F330+F331</f>
        <v>5451</v>
      </c>
      <c r="G329" s="80">
        <f>F329/E329*100</f>
        <v>100</v>
      </c>
      <c r="H329" s="130" t="s">
        <v>143</v>
      </c>
      <c r="I329" s="152"/>
    </row>
    <row r="330" spans="1:11" ht="30" x14ac:dyDescent="0.25">
      <c r="A330" s="2"/>
      <c r="B330" s="100"/>
      <c r="C330" s="100"/>
      <c r="D330" s="17" t="s">
        <v>11</v>
      </c>
      <c r="E330" s="27">
        <v>5451</v>
      </c>
      <c r="F330" s="27">
        <v>5451</v>
      </c>
      <c r="G330" s="27">
        <f>F330/E330*100</f>
        <v>100</v>
      </c>
      <c r="H330" s="130"/>
      <c r="I330" s="224"/>
    </row>
    <row r="331" spans="1:11" ht="30" x14ac:dyDescent="0.25">
      <c r="A331" s="2"/>
      <c r="B331" s="100"/>
      <c r="C331" s="100"/>
      <c r="D331" s="17" t="s">
        <v>12</v>
      </c>
      <c r="E331" s="26">
        <v>0</v>
      </c>
      <c r="F331" s="26">
        <v>0</v>
      </c>
      <c r="G331" s="26">
        <v>0</v>
      </c>
      <c r="H331" s="130"/>
      <c r="I331" s="224"/>
    </row>
    <row r="332" spans="1:11" ht="30" x14ac:dyDescent="0.25">
      <c r="A332" s="2"/>
      <c r="B332" s="100"/>
      <c r="C332" s="100"/>
      <c r="D332" s="17" t="s">
        <v>6</v>
      </c>
      <c r="E332" s="26">
        <v>0</v>
      </c>
      <c r="F332" s="26">
        <v>0</v>
      </c>
      <c r="G332" s="26">
        <v>0</v>
      </c>
      <c r="H332" s="130"/>
      <c r="I332" s="224"/>
    </row>
    <row r="333" spans="1:11" ht="30" x14ac:dyDescent="0.25">
      <c r="A333" s="2"/>
      <c r="B333" s="100"/>
      <c r="C333" s="100"/>
      <c r="D333" s="17" t="s">
        <v>7</v>
      </c>
      <c r="E333" s="26">
        <v>0</v>
      </c>
      <c r="F333" s="26">
        <v>0</v>
      </c>
      <c r="G333" s="26">
        <v>0</v>
      </c>
      <c r="H333" s="130"/>
      <c r="I333" s="224"/>
    </row>
    <row r="334" spans="1:11" x14ac:dyDescent="0.25">
      <c r="A334" s="2"/>
      <c r="B334" s="212" t="s">
        <v>4</v>
      </c>
      <c r="C334" s="125" t="s">
        <v>58</v>
      </c>
      <c r="D334" s="16" t="s">
        <v>2</v>
      </c>
      <c r="E334" s="27">
        <f>E335+E336</f>
        <v>161518341.13999999</v>
      </c>
      <c r="F334" s="27">
        <f>F335+F336</f>
        <v>160443860.11999997</v>
      </c>
      <c r="G334" s="27">
        <f>F334/E334*100</f>
        <v>99.334762224267351</v>
      </c>
      <c r="H334" s="205"/>
      <c r="I334" s="7"/>
      <c r="J334" s="5"/>
      <c r="K334" s="5"/>
    </row>
    <row r="335" spans="1:11" ht="30" x14ac:dyDescent="0.25">
      <c r="A335" s="2"/>
      <c r="B335" s="213"/>
      <c r="C335" s="126"/>
      <c r="D335" s="17" t="s">
        <v>11</v>
      </c>
      <c r="E335" s="27">
        <f>E340+E345+E350+E355+E360+E365+E370+E375+E380+E385</f>
        <v>150096519.47</v>
      </c>
      <c r="F335" s="27">
        <f>F340+F345+F350+F355+F360+F365+F370+F375+F380+F385</f>
        <v>149028632.44999999</v>
      </c>
      <c r="G335" s="27">
        <f>F335/E335*100</f>
        <v>99.288533122706127</v>
      </c>
      <c r="H335" s="149"/>
      <c r="I335" s="7"/>
      <c r="J335" s="5"/>
      <c r="K335" s="5"/>
    </row>
    <row r="336" spans="1:11" ht="30" x14ac:dyDescent="0.25">
      <c r="A336" s="2"/>
      <c r="B336" s="213"/>
      <c r="C336" s="126"/>
      <c r="D336" s="17" t="s">
        <v>12</v>
      </c>
      <c r="E336" s="27">
        <f>E341+E346+E351+E356+E361+E366+E371+E376+E381+E386</f>
        <v>11421821.67</v>
      </c>
      <c r="F336" s="27">
        <f>F341+F346+F351+F356+F361+F366+F371+F376+F381+F386</f>
        <v>11415227.67</v>
      </c>
      <c r="G336" s="27">
        <f>F336/E336*100</f>
        <v>99.94226840349539</v>
      </c>
      <c r="H336" s="149"/>
      <c r="I336" s="7"/>
      <c r="J336" s="5"/>
      <c r="K336" s="5"/>
    </row>
    <row r="337" spans="1:11" ht="30" x14ac:dyDescent="0.25">
      <c r="A337" s="2"/>
      <c r="B337" s="213"/>
      <c r="C337" s="126"/>
      <c r="D337" s="17" t="s">
        <v>6</v>
      </c>
      <c r="E337" s="27">
        <v>0</v>
      </c>
      <c r="F337" s="27">
        <v>0</v>
      </c>
      <c r="G337" s="27">
        <v>0</v>
      </c>
      <c r="H337" s="149"/>
      <c r="I337" s="7"/>
      <c r="J337" s="5"/>
      <c r="K337" s="5"/>
    </row>
    <row r="338" spans="1:11" ht="30" x14ac:dyDescent="0.25">
      <c r="A338" s="2"/>
      <c r="B338" s="214"/>
      <c r="C338" s="127"/>
      <c r="D338" s="17" t="s">
        <v>7</v>
      </c>
      <c r="E338" s="27">
        <v>0</v>
      </c>
      <c r="F338" s="27">
        <v>0</v>
      </c>
      <c r="G338" s="27">
        <v>0</v>
      </c>
      <c r="H338" s="150"/>
      <c r="I338" s="7"/>
      <c r="J338" s="5"/>
      <c r="K338" s="5"/>
    </row>
    <row r="339" spans="1:11" s="23" customFormat="1" ht="15.75" customHeight="1" x14ac:dyDescent="0.25">
      <c r="B339" s="209" t="s">
        <v>19</v>
      </c>
      <c r="C339" s="117" t="s">
        <v>191</v>
      </c>
      <c r="D339" s="17" t="s">
        <v>2</v>
      </c>
      <c r="E339" s="27">
        <f>E340+E341</f>
        <v>120000</v>
      </c>
      <c r="F339" s="27">
        <f>F340+F341</f>
        <v>120000</v>
      </c>
      <c r="G339" s="27">
        <f>F339/E339*100</f>
        <v>100</v>
      </c>
      <c r="H339" s="96" t="s">
        <v>181</v>
      </c>
      <c r="I339" s="7"/>
      <c r="J339" s="24"/>
      <c r="K339" s="24"/>
    </row>
    <row r="340" spans="1:11" s="23" customFormat="1" ht="30" x14ac:dyDescent="0.25">
      <c r="B340" s="210"/>
      <c r="C340" s="118"/>
      <c r="D340" s="17" t="s">
        <v>11</v>
      </c>
      <c r="E340" s="26">
        <v>120000</v>
      </c>
      <c r="F340" s="26">
        <v>120000</v>
      </c>
      <c r="G340" s="26">
        <f>F340/E340*100</f>
        <v>100</v>
      </c>
      <c r="H340" s="97"/>
      <c r="I340" s="7"/>
      <c r="J340" s="24"/>
      <c r="K340" s="24"/>
    </row>
    <row r="341" spans="1:11" s="23" customFormat="1" ht="30" x14ac:dyDescent="0.25">
      <c r="B341" s="210"/>
      <c r="C341" s="118"/>
      <c r="D341" s="17" t="s">
        <v>12</v>
      </c>
      <c r="E341" s="26">
        <v>0</v>
      </c>
      <c r="F341" s="26">
        <v>0</v>
      </c>
      <c r="G341" s="26">
        <v>0</v>
      </c>
      <c r="H341" s="97"/>
      <c r="I341" s="7"/>
      <c r="J341" s="24"/>
      <c r="K341" s="24"/>
    </row>
    <row r="342" spans="1:11" s="23" customFormat="1" ht="30" x14ac:dyDescent="0.25">
      <c r="B342" s="210"/>
      <c r="C342" s="118"/>
      <c r="D342" s="17" t="s">
        <v>6</v>
      </c>
      <c r="E342" s="27">
        <v>0</v>
      </c>
      <c r="F342" s="27">
        <v>0</v>
      </c>
      <c r="G342" s="27">
        <v>0</v>
      </c>
      <c r="H342" s="97"/>
      <c r="I342" s="7"/>
      <c r="J342" s="24"/>
      <c r="K342" s="24"/>
    </row>
    <row r="343" spans="1:11" s="23" customFormat="1" ht="30" x14ac:dyDescent="0.25">
      <c r="B343" s="211"/>
      <c r="C343" s="119"/>
      <c r="D343" s="17" t="s">
        <v>7</v>
      </c>
      <c r="E343" s="27">
        <v>0</v>
      </c>
      <c r="F343" s="27">
        <v>0</v>
      </c>
      <c r="G343" s="27">
        <v>0</v>
      </c>
      <c r="H343" s="97"/>
      <c r="I343" s="7"/>
      <c r="J343" s="24"/>
      <c r="K343" s="24"/>
    </row>
    <row r="344" spans="1:11" ht="15.75" customHeight="1" x14ac:dyDescent="0.25">
      <c r="A344" s="2"/>
      <c r="B344" s="171" t="s">
        <v>19</v>
      </c>
      <c r="C344" s="99" t="s">
        <v>192</v>
      </c>
      <c r="D344" s="17" t="s">
        <v>2</v>
      </c>
      <c r="E344" s="27">
        <f>E345+E346</f>
        <v>96920540.340000004</v>
      </c>
      <c r="F344" s="27">
        <f>F345+F346</f>
        <v>96878449.469999999</v>
      </c>
      <c r="G344" s="27">
        <f>F344/E344*100</f>
        <v>99.956571775340549</v>
      </c>
      <c r="H344" s="96" t="s">
        <v>182</v>
      </c>
      <c r="I344" s="7"/>
      <c r="J344" s="5"/>
      <c r="K344" s="5"/>
    </row>
    <row r="345" spans="1:11" ht="30" x14ac:dyDescent="0.25">
      <c r="A345" s="2"/>
      <c r="B345" s="172"/>
      <c r="C345" s="100"/>
      <c r="D345" s="17" t="s">
        <v>11</v>
      </c>
      <c r="E345" s="27">
        <v>96920540.340000004</v>
      </c>
      <c r="F345" s="27">
        <v>96878449.469999999</v>
      </c>
      <c r="G345" s="81">
        <f t="shared" ref="G345:G350" si="12">F345/E345*100</f>
        <v>99.956571775340549</v>
      </c>
      <c r="H345" s="132"/>
      <c r="I345" s="7"/>
      <c r="J345" s="5"/>
      <c r="K345" s="5"/>
    </row>
    <row r="346" spans="1:11" ht="30" x14ac:dyDescent="0.25">
      <c r="A346" s="2"/>
      <c r="B346" s="172"/>
      <c r="C346" s="100"/>
      <c r="D346" s="17" t="s">
        <v>12</v>
      </c>
      <c r="E346" s="26">
        <v>0</v>
      </c>
      <c r="F346" s="26">
        <v>0</v>
      </c>
      <c r="G346" s="26">
        <v>0</v>
      </c>
      <c r="H346" s="132"/>
      <c r="I346" s="7"/>
      <c r="J346" s="5"/>
      <c r="K346" s="5"/>
    </row>
    <row r="347" spans="1:11" ht="30" x14ac:dyDescent="0.25">
      <c r="A347" s="2"/>
      <c r="B347" s="172"/>
      <c r="C347" s="100"/>
      <c r="D347" s="17" t="s">
        <v>6</v>
      </c>
      <c r="E347" s="27">
        <v>0</v>
      </c>
      <c r="F347" s="27">
        <v>0</v>
      </c>
      <c r="G347" s="27">
        <v>0</v>
      </c>
      <c r="H347" s="132"/>
      <c r="I347" s="7"/>
      <c r="J347" s="5"/>
      <c r="K347" s="5"/>
    </row>
    <row r="348" spans="1:11" ht="30" x14ac:dyDescent="0.25">
      <c r="A348" s="2"/>
      <c r="B348" s="206"/>
      <c r="C348" s="101"/>
      <c r="D348" s="17" t="s">
        <v>7</v>
      </c>
      <c r="E348" s="27">
        <v>0</v>
      </c>
      <c r="F348" s="27">
        <v>0</v>
      </c>
      <c r="G348" s="27">
        <v>0</v>
      </c>
      <c r="H348" s="133"/>
      <c r="I348" s="7"/>
      <c r="J348" s="5"/>
      <c r="K348" s="5"/>
    </row>
    <row r="349" spans="1:11" ht="15.75" customHeight="1" x14ac:dyDescent="0.25">
      <c r="A349" s="2"/>
      <c r="B349" s="171" t="s">
        <v>1</v>
      </c>
      <c r="C349" s="99" t="s">
        <v>81</v>
      </c>
      <c r="D349" s="17" t="s">
        <v>2</v>
      </c>
      <c r="E349" s="27">
        <f>E350+E351</f>
        <v>43517202.810000002</v>
      </c>
      <c r="F349" s="27">
        <f>F350+F351</f>
        <v>42491406.659999996</v>
      </c>
      <c r="G349" s="27">
        <f>F349/E349*100</f>
        <v>97.642780133459581</v>
      </c>
      <c r="H349" s="169" t="s">
        <v>183</v>
      </c>
      <c r="I349" s="7"/>
      <c r="J349" s="5"/>
      <c r="K349" s="5"/>
    </row>
    <row r="350" spans="1:11" ht="30" x14ac:dyDescent="0.25">
      <c r="A350" s="2"/>
      <c r="B350" s="172"/>
      <c r="C350" s="100"/>
      <c r="D350" s="17" t="s">
        <v>11</v>
      </c>
      <c r="E350" s="27">
        <v>43517202.810000002</v>
      </c>
      <c r="F350" s="27">
        <v>42491406.659999996</v>
      </c>
      <c r="G350" s="27">
        <f t="shared" si="12"/>
        <v>97.642780133459581</v>
      </c>
      <c r="H350" s="207"/>
      <c r="I350" s="7"/>
      <c r="J350" s="5"/>
      <c r="K350" s="5"/>
    </row>
    <row r="351" spans="1:11" ht="30" x14ac:dyDescent="0.25">
      <c r="A351" s="2"/>
      <c r="B351" s="172"/>
      <c r="C351" s="100"/>
      <c r="D351" s="17" t="s">
        <v>12</v>
      </c>
      <c r="E351" s="26">
        <v>0</v>
      </c>
      <c r="F351" s="26">
        <v>0</v>
      </c>
      <c r="G351" s="26">
        <v>0</v>
      </c>
      <c r="H351" s="207"/>
      <c r="I351" s="7"/>
      <c r="J351" s="5"/>
      <c r="K351" s="5"/>
    </row>
    <row r="352" spans="1:11" ht="30" x14ac:dyDescent="0.25">
      <c r="A352" s="2"/>
      <c r="B352" s="172"/>
      <c r="C352" s="100"/>
      <c r="D352" s="17" t="s">
        <v>6</v>
      </c>
      <c r="E352" s="27">
        <v>0</v>
      </c>
      <c r="F352" s="27">
        <v>0</v>
      </c>
      <c r="G352" s="27">
        <v>0</v>
      </c>
      <c r="H352" s="207"/>
      <c r="I352" s="7"/>
      <c r="J352" s="5"/>
      <c r="K352" s="5"/>
    </row>
    <row r="353" spans="1:11" ht="51" customHeight="1" x14ac:dyDescent="0.25">
      <c r="A353" s="2"/>
      <c r="B353" s="206"/>
      <c r="C353" s="101"/>
      <c r="D353" s="17" t="s">
        <v>7</v>
      </c>
      <c r="E353" s="27">
        <v>0</v>
      </c>
      <c r="F353" s="27">
        <v>0</v>
      </c>
      <c r="G353" s="27">
        <v>0</v>
      </c>
      <c r="H353" s="208"/>
      <c r="I353" s="7"/>
      <c r="J353" s="5"/>
      <c r="K353" s="5"/>
    </row>
    <row r="354" spans="1:11" s="23" customFormat="1" ht="15.75" customHeight="1" x14ac:dyDescent="0.25">
      <c r="B354" s="117" t="s">
        <v>1</v>
      </c>
      <c r="C354" s="99" t="s">
        <v>62</v>
      </c>
      <c r="D354" s="16" t="s">
        <v>2</v>
      </c>
      <c r="E354" s="27">
        <f>E355+E356</f>
        <v>1230306.81</v>
      </c>
      <c r="F354" s="27">
        <f>F355+F356</f>
        <v>1230306.81</v>
      </c>
      <c r="G354" s="27">
        <f>F354/E354*100</f>
        <v>100</v>
      </c>
      <c r="H354" s="96" t="s">
        <v>184</v>
      </c>
      <c r="I354" s="2"/>
    </row>
    <row r="355" spans="1:11" s="23" customFormat="1" ht="30" x14ac:dyDescent="0.25">
      <c r="B355" s="118"/>
      <c r="C355" s="100"/>
      <c r="D355" s="17" t="s">
        <v>11</v>
      </c>
      <c r="E355" s="27">
        <v>1230306.81</v>
      </c>
      <c r="F355" s="27">
        <v>1230306.81</v>
      </c>
      <c r="G355" s="27">
        <f>F355/E355*100</f>
        <v>100</v>
      </c>
      <c r="H355" s="222"/>
      <c r="I355" s="2"/>
    </row>
    <row r="356" spans="1:11" s="23" customFormat="1" ht="30" x14ac:dyDescent="0.25">
      <c r="B356" s="118"/>
      <c r="C356" s="100"/>
      <c r="D356" s="17" t="s">
        <v>12</v>
      </c>
      <c r="E356" s="26">
        <v>0</v>
      </c>
      <c r="F356" s="26">
        <v>0</v>
      </c>
      <c r="G356" s="26">
        <v>0</v>
      </c>
      <c r="H356" s="222"/>
      <c r="I356" s="2"/>
    </row>
    <row r="357" spans="1:11" s="23" customFormat="1" ht="30" x14ac:dyDescent="0.25">
      <c r="B357" s="118"/>
      <c r="C357" s="100"/>
      <c r="D357" s="17" t="s">
        <v>6</v>
      </c>
      <c r="E357" s="26">
        <v>0</v>
      </c>
      <c r="F357" s="26">
        <v>0</v>
      </c>
      <c r="G357" s="26">
        <v>0</v>
      </c>
      <c r="H357" s="222"/>
      <c r="I357" s="2"/>
    </row>
    <row r="358" spans="1:11" s="23" customFormat="1" ht="33" customHeight="1" x14ac:dyDescent="0.25">
      <c r="B358" s="119"/>
      <c r="C358" s="101"/>
      <c r="D358" s="17" t="s">
        <v>7</v>
      </c>
      <c r="E358" s="26">
        <v>0</v>
      </c>
      <c r="F358" s="26">
        <v>0</v>
      </c>
      <c r="G358" s="26">
        <v>0</v>
      </c>
      <c r="H358" s="223"/>
      <c r="I358" s="2"/>
    </row>
    <row r="359" spans="1:11" ht="15.75" customHeight="1" x14ac:dyDescent="0.25">
      <c r="A359" s="2"/>
      <c r="B359" s="99" t="s">
        <v>1</v>
      </c>
      <c r="C359" s="99" t="s">
        <v>27</v>
      </c>
      <c r="D359" s="16" t="s">
        <v>2</v>
      </c>
      <c r="E359" s="27">
        <f>E360+E361</f>
        <v>1591790</v>
      </c>
      <c r="F359" s="27">
        <f>F360+F361</f>
        <v>1591790</v>
      </c>
      <c r="G359" s="27">
        <f>F359/E359*100</f>
        <v>100</v>
      </c>
      <c r="H359" s="96" t="s">
        <v>185</v>
      </c>
    </row>
    <row r="360" spans="1:11" ht="30" x14ac:dyDescent="0.25">
      <c r="A360" s="2"/>
      <c r="B360" s="100"/>
      <c r="C360" s="100"/>
      <c r="D360" s="17" t="s">
        <v>11</v>
      </c>
      <c r="E360" s="27">
        <v>1591790</v>
      </c>
      <c r="F360" s="27">
        <v>1591790</v>
      </c>
      <c r="G360" s="27">
        <f>F360/E360*100</f>
        <v>100</v>
      </c>
      <c r="H360" s="97"/>
    </row>
    <row r="361" spans="1:11" ht="30" x14ac:dyDescent="0.25">
      <c r="A361" s="2"/>
      <c r="B361" s="100"/>
      <c r="C361" s="100"/>
      <c r="D361" s="17" t="s">
        <v>12</v>
      </c>
      <c r="E361" s="26">
        <v>0</v>
      </c>
      <c r="F361" s="26">
        <v>0</v>
      </c>
      <c r="G361" s="26">
        <v>0</v>
      </c>
      <c r="H361" s="97"/>
    </row>
    <row r="362" spans="1:11" ht="30" x14ac:dyDescent="0.25">
      <c r="A362" s="2"/>
      <c r="B362" s="100"/>
      <c r="C362" s="100"/>
      <c r="D362" s="17" t="s">
        <v>6</v>
      </c>
      <c r="E362" s="26">
        <v>0</v>
      </c>
      <c r="F362" s="26">
        <v>0</v>
      </c>
      <c r="G362" s="26">
        <v>0</v>
      </c>
      <c r="H362" s="97"/>
    </row>
    <row r="363" spans="1:11" ht="30.75" customHeight="1" x14ac:dyDescent="0.25">
      <c r="A363" s="2"/>
      <c r="B363" s="101"/>
      <c r="C363" s="101"/>
      <c r="D363" s="17" t="s">
        <v>7</v>
      </c>
      <c r="E363" s="26">
        <v>0</v>
      </c>
      <c r="F363" s="26">
        <v>0</v>
      </c>
      <c r="G363" s="26">
        <v>0</v>
      </c>
      <c r="H363" s="98"/>
    </row>
    <row r="364" spans="1:11" s="23" customFormat="1" x14ac:dyDescent="0.25">
      <c r="B364" s="117" t="s">
        <v>1</v>
      </c>
      <c r="C364" s="99" t="s">
        <v>93</v>
      </c>
      <c r="D364" s="17" t="s">
        <v>2</v>
      </c>
      <c r="E364" s="27">
        <f>E365+E366</f>
        <v>247285.01</v>
      </c>
      <c r="F364" s="27">
        <f>F365+F366</f>
        <v>240691.01</v>
      </c>
      <c r="G364" s="27">
        <f>F364/E364*100</f>
        <v>97.333441278951767</v>
      </c>
      <c r="H364" s="106" t="s">
        <v>186</v>
      </c>
      <c r="I364" s="2"/>
    </row>
    <row r="365" spans="1:11" s="23" customFormat="1" ht="30" x14ac:dyDescent="0.25">
      <c r="B365" s="102"/>
      <c r="C365" s="102"/>
      <c r="D365" s="17" t="s">
        <v>11</v>
      </c>
      <c r="E365" s="27">
        <v>0</v>
      </c>
      <c r="F365" s="27">
        <v>0</v>
      </c>
      <c r="G365" s="27">
        <v>0</v>
      </c>
      <c r="H365" s="107"/>
      <c r="I365" s="2"/>
    </row>
    <row r="366" spans="1:11" s="23" customFormat="1" ht="30" x14ac:dyDescent="0.25">
      <c r="B366" s="102"/>
      <c r="C366" s="102"/>
      <c r="D366" s="17" t="s">
        <v>12</v>
      </c>
      <c r="E366" s="27">
        <v>247285.01</v>
      </c>
      <c r="F366" s="27">
        <v>240691.01</v>
      </c>
      <c r="G366" s="27">
        <f>F366/E366*100</f>
        <v>97.333441278951767</v>
      </c>
      <c r="H366" s="107"/>
      <c r="I366" s="2"/>
    </row>
    <row r="367" spans="1:11" s="23" customFormat="1" ht="30" x14ac:dyDescent="0.25">
      <c r="B367" s="102"/>
      <c r="C367" s="102"/>
      <c r="D367" s="17" t="s">
        <v>6</v>
      </c>
      <c r="E367" s="26">
        <v>0</v>
      </c>
      <c r="F367" s="26">
        <v>0</v>
      </c>
      <c r="G367" s="26">
        <v>0</v>
      </c>
      <c r="H367" s="107"/>
      <c r="I367" s="2"/>
    </row>
    <row r="368" spans="1:11" s="23" customFormat="1" ht="30" x14ac:dyDescent="0.25">
      <c r="B368" s="25"/>
      <c r="C368" s="103"/>
      <c r="D368" s="17" t="s">
        <v>7</v>
      </c>
      <c r="E368" s="26">
        <v>0</v>
      </c>
      <c r="F368" s="26">
        <v>0</v>
      </c>
      <c r="G368" s="26">
        <v>0</v>
      </c>
      <c r="H368" s="108"/>
      <c r="I368" s="2"/>
    </row>
    <row r="369" spans="1:11" s="23" customFormat="1" x14ac:dyDescent="0.25">
      <c r="B369" s="117" t="s">
        <v>1</v>
      </c>
      <c r="C369" s="99" t="s">
        <v>94</v>
      </c>
      <c r="D369" s="16" t="s">
        <v>2</v>
      </c>
      <c r="E369" s="27">
        <f>E370+E371</f>
        <v>13483653.609999999</v>
      </c>
      <c r="F369" s="27">
        <f>F370+F371</f>
        <v>13483653.609999999</v>
      </c>
      <c r="G369" s="27">
        <f>F369/E369*100</f>
        <v>100</v>
      </c>
      <c r="H369" s="106" t="s">
        <v>190</v>
      </c>
      <c r="I369" s="2"/>
    </row>
    <row r="370" spans="1:11" s="23" customFormat="1" ht="30" x14ac:dyDescent="0.25">
      <c r="B370" s="102"/>
      <c r="C370" s="102"/>
      <c r="D370" s="17" t="s">
        <v>11</v>
      </c>
      <c r="E370" s="27">
        <v>2816986.95</v>
      </c>
      <c r="F370" s="27">
        <v>2816986.95</v>
      </c>
      <c r="G370" s="27">
        <f t="shared" ref="G370:G371" si="13">F370/E370*100</f>
        <v>100</v>
      </c>
      <c r="H370" s="107"/>
      <c r="I370" s="2"/>
    </row>
    <row r="371" spans="1:11" s="23" customFormat="1" ht="30" x14ac:dyDescent="0.25">
      <c r="B371" s="102"/>
      <c r="C371" s="102"/>
      <c r="D371" s="17" t="s">
        <v>12</v>
      </c>
      <c r="E371" s="27">
        <v>10666666.66</v>
      </c>
      <c r="F371" s="27">
        <v>10666666.66</v>
      </c>
      <c r="G371" s="27">
        <f t="shared" si="13"/>
        <v>100</v>
      </c>
      <c r="H371" s="107"/>
      <c r="I371" s="2"/>
    </row>
    <row r="372" spans="1:11" s="23" customFormat="1" ht="30" x14ac:dyDescent="0.25">
      <c r="B372" s="102"/>
      <c r="C372" s="102"/>
      <c r="D372" s="17" t="s">
        <v>6</v>
      </c>
      <c r="E372" s="26">
        <v>0</v>
      </c>
      <c r="F372" s="26">
        <v>0</v>
      </c>
      <c r="G372" s="26">
        <v>0</v>
      </c>
      <c r="H372" s="107"/>
      <c r="I372" s="2"/>
    </row>
    <row r="373" spans="1:11" s="23" customFormat="1" ht="30" x14ac:dyDescent="0.25">
      <c r="B373" s="103"/>
      <c r="C373" s="103"/>
      <c r="D373" s="17" t="s">
        <v>7</v>
      </c>
      <c r="E373" s="26">
        <v>0</v>
      </c>
      <c r="F373" s="26">
        <v>0</v>
      </c>
      <c r="G373" s="26">
        <v>0</v>
      </c>
      <c r="H373" s="108"/>
      <c r="I373" s="2"/>
    </row>
    <row r="374" spans="1:11" ht="15.75" customHeight="1" x14ac:dyDescent="0.25">
      <c r="A374" s="2"/>
      <c r="B374" s="171" t="s">
        <v>1</v>
      </c>
      <c r="C374" s="99" t="s">
        <v>180</v>
      </c>
      <c r="D374" s="17" t="s">
        <v>2</v>
      </c>
      <c r="E374" s="27">
        <f>E375+E376</f>
        <v>513000</v>
      </c>
      <c r="F374" s="27">
        <f>F375+F376</f>
        <v>513000</v>
      </c>
      <c r="G374" s="27">
        <f>F374/E374*100</f>
        <v>100</v>
      </c>
      <c r="H374" s="96" t="s">
        <v>187</v>
      </c>
      <c r="I374" s="7"/>
      <c r="J374" s="5"/>
      <c r="K374" s="5"/>
    </row>
    <row r="375" spans="1:11" ht="30" x14ac:dyDescent="0.25">
      <c r="A375" s="2"/>
      <c r="B375" s="102"/>
      <c r="C375" s="102"/>
      <c r="D375" s="17" t="s">
        <v>11</v>
      </c>
      <c r="E375" s="27">
        <v>5130</v>
      </c>
      <c r="F375" s="27">
        <v>5130</v>
      </c>
      <c r="G375" s="27">
        <f t="shared" ref="G375:G376" si="14">F375/E375*100</f>
        <v>100</v>
      </c>
      <c r="H375" s="107"/>
      <c r="I375" s="7"/>
      <c r="J375" s="5"/>
      <c r="K375" s="5"/>
    </row>
    <row r="376" spans="1:11" ht="30" x14ac:dyDescent="0.25">
      <c r="A376" s="2"/>
      <c r="B376" s="102"/>
      <c r="C376" s="102"/>
      <c r="D376" s="17" t="s">
        <v>12</v>
      </c>
      <c r="E376" s="26">
        <v>507870</v>
      </c>
      <c r="F376" s="26">
        <v>507870</v>
      </c>
      <c r="G376" s="27">
        <f t="shared" si="14"/>
        <v>100</v>
      </c>
      <c r="H376" s="107"/>
      <c r="I376" s="7"/>
      <c r="J376" s="5"/>
      <c r="K376" s="5"/>
    </row>
    <row r="377" spans="1:11" ht="30" x14ac:dyDescent="0.25">
      <c r="A377" s="2"/>
      <c r="B377" s="102"/>
      <c r="C377" s="102"/>
      <c r="D377" s="17" t="s">
        <v>6</v>
      </c>
      <c r="E377" s="26">
        <v>0</v>
      </c>
      <c r="F377" s="26">
        <v>0</v>
      </c>
      <c r="G377" s="26">
        <v>0</v>
      </c>
      <c r="H377" s="107"/>
      <c r="I377" s="7"/>
      <c r="J377" s="5"/>
      <c r="K377" s="5"/>
    </row>
    <row r="378" spans="1:11" ht="49.5" customHeight="1" x14ac:dyDescent="0.25">
      <c r="A378" s="2"/>
      <c r="B378" s="102"/>
      <c r="C378" s="102"/>
      <c r="D378" s="17" t="s">
        <v>7</v>
      </c>
      <c r="E378" s="26">
        <v>0</v>
      </c>
      <c r="F378" s="26">
        <v>0</v>
      </c>
      <c r="G378" s="26">
        <v>0</v>
      </c>
      <c r="H378" s="108"/>
      <c r="I378" s="7"/>
      <c r="J378" s="5"/>
      <c r="K378" s="5"/>
    </row>
    <row r="379" spans="1:11" x14ac:dyDescent="0.25">
      <c r="A379" s="2"/>
      <c r="B379" s="99" t="s">
        <v>1</v>
      </c>
      <c r="C379" s="99" t="s">
        <v>113</v>
      </c>
      <c r="D379" s="16" t="s">
        <v>2</v>
      </c>
      <c r="E379" s="27">
        <f>E380+E381</f>
        <v>343562.56</v>
      </c>
      <c r="F379" s="27">
        <f>F380+F381</f>
        <v>343562.56</v>
      </c>
      <c r="G379" s="27">
        <f>F379/E379*100</f>
        <v>100</v>
      </c>
      <c r="H379" s="116" t="s">
        <v>189</v>
      </c>
    </row>
    <row r="380" spans="1:11" ht="30" x14ac:dyDescent="0.25">
      <c r="A380" s="2"/>
      <c r="B380" s="100"/>
      <c r="C380" s="100"/>
      <c r="D380" s="17" t="s">
        <v>11</v>
      </c>
      <c r="E380" s="27">
        <v>343562.56</v>
      </c>
      <c r="F380" s="27">
        <v>343562.56</v>
      </c>
      <c r="G380" s="27">
        <f>F380/E380*100</f>
        <v>100</v>
      </c>
      <c r="H380" s="120"/>
    </row>
    <row r="381" spans="1:11" ht="30" x14ac:dyDescent="0.25">
      <c r="A381" s="2"/>
      <c r="B381" s="100"/>
      <c r="C381" s="100"/>
      <c r="D381" s="17" t="s">
        <v>12</v>
      </c>
      <c r="E381" s="26">
        <v>0</v>
      </c>
      <c r="F381" s="26">
        <v>0</v>
      </c>
      <c r="G381" s="26">
        <v>0</v>
      </c>
      <c r="H381" s="120"/>
    </row>
    <row r="382" spans="1:11" ht="30" x14ac:dyDescent="0.25">
      <c r="A382" s="2"/>
      <c r="B382" s="100"/>
      <c r="C382" s="100"/>
      <c r="D382" s="17" t="s">
        <v>6</v>
      </c>
      <c r="E382" s="26">
        <v>0</v>
      </c>
      <c r="F382" s="26">
        <v>0</v>
      </c>
      <c r="G382" s="26">
        <v>0</v>
      </c>
      <c r="H382" s="120"/>
    </row>
    <row r="383" spans="1:11" ht="30" x14ac:dyDescent="0.25">
      <c r="A383" s="2"/>
      <c r="B383" s="101"/>
      <c r="C383" s="101"/>
      <c r="D383" s="17" t="s">
        <v>7</v>
      </c>
      <c r="E383" s="26">
        <v>0</v>
      </c>
      <c r="F383" s="26">
        <v>0</v>
      </c>
      <c r="G383" s="26">
        <v>0</v>
      </c>
      <c r="H383" s="121"/>
    </row>
    <row r="384" spans="1:11" x14ac:dyDescent="0.25">
      <c r="A384" s="2"/>
      <c r="B384" s="99" t="s">
        <v>1</v>
      </c>
      <c r="C384" s="99" t="s">
        <v>114</v>
      </c>
      <c r="D384" s="16" t="s">
        <v>2</v>
      </c>
      <c r="E384" s="26">
        <f>E385</f>
        <v>3551000</v>
      </c>
      <c r="F384" s="27">
        <f>F385+F386</f>
        <v>3551000</v>
      </c>
      <c r="G384" s="27">
        <f>F384/E384*100</f>
        <v>100</v>
      </c>
      <c r="H384" s="116" t="s">
        <v>188</v>
      </c>
    </row>
    <row r="385" spans="1:8" ht="30" x14ac:dyDescent="0.25">
      <c r="A385" s="2"/>
      <c r="B385" s="100"/>
      <c r="C385" s="100"/>
      <c r="D385" s="17" t="s">
        <v>11</v>
      </c>
      <c r="E385" s="26">
        <v>3551000</v>
      </c>
      <c r="F385" s="26">
        <v>3551000</v>
      </c>
      <c r="G385" s="27">
        <f>F385/E385*100</f>
        <v>100</v>
      </c>
      <c r="H385" s="120"/>
    </row>
    <row r="386" spans="1:8" ht="30" x14ac:dyDescent="0.25">
      <c r="A386" s="2"/>
      <c r="B386" s="100"/>
      <c r="C386" s="100"/>
      <c r="D386" s="17" t="s">
        <v>12</v>
      </c>
      <c r="E386" s="26">
        <v>0</v>
      </c>
      <c r="F386" s="26">
        <v>0</v>
      </c>
      <c r="G386" s="26">
        <v>0</v>
      </c>
      <c r="H386" s="120"/>
    </row>
    <row r="387" spans="1:8" ht="30" x14ac:dyDescent="0.25">
      <c r="A387" s="2"/>
      <c r="B387" s="100"/>
      <c r="C387" s="100"/>
      <c r="D387" s="17" t="s">
        <v>6</v>
      </c>
      <c r="E387" s="26">
        <v>0</v>
      </c>
      <c r="F387" s="26">
        <v>0</v>
      </c>
      <c r="G387" s="26">
        <v>0</v>
      </c>
      <c r="H387" s="120"/>
    </row>
    <row r="388" spans="1:8" ht="30" x14ac:dyDescent="0.25">
      <c r="A388" s="2"/>
      <c r="B388" s="101"/>
      <c r="C388" s="101"/>
      <c r="D388" s="17" t="s">
        <v>7</v>
      </c>
      <c r="E388" s="26">
        <v>0</v>
      </c>
      <c r="F388" s="26">
        <v>0</v>
      </c>
      <c r="G388" s="26">
        <v>0</v>
      </c>
      <c r="H388" s="121"/>
    </row>
    <row r="389" spans="1:8" x14ac:dyDescent="0.25">
      <c r="A389" s="2"/>
      <c r="B389" s="125" t="s">
        <v>4</v>
      </c>
      <c r="C389" s="125" t="s">
        <v>63</v>
      </c>
      <c r="D389" s="16" t="s">
        <v>2</v>
      </c>
      <c r="E389" s="27">
        <f>E390+E391</f>
        <v>3201857.98</v>
      </c>
      <c r="F389" s="27">
        <f>F390+F391</f>
        <v>3201857.98</v>
      </c>
      <c r="G389" s="26">
        <f>F389/E389*100</f>
        <v>100</v>
      </c>
      <c r="H389" s="96"/>
    </row>
    <row r="390" spans="1:8" ht="30" x14ac:dyDescent="0.25">
      <c r="A390" s="2"/>
      <c r="B390" s="126"/>
      <c r="C390" s="126"/>
      <c r="D390" s="17" t="s">
        <v>11</v>
      </c>
      <c r="E390" s="27">
        <f>E395</f>
        <v>3201857.98</v>
      </c>
      <c r="F390" s="27">
        <f>F395</f>
        <v>3201857.98</v>
      </c>
      <c r="G390" s="26">
        <f>F390/E390*100</f>
        <v>100</v>
      </c>
      <c r="H390" s="97"/>
    </row>
    <row r="391" spans="1:8" ht="30" x14ac:dyDescent="0.25">
      <c r="A391" s="2"/>
      <c r="B391" s="126"/>
      <c r="C391" s="126"/>
      <c r="D391" s="17" t="s">
        <v>12</v>
      </c>
      <c r="E391" s="26">
        <v>0</v>
      </c>
      <c r="F391" s="26">
        <v>0</v>
      </c>
      <c r="G391" s="26">
        <v>0</v>
      </c>
      <c r="H391" s="97"/>
    </row>
    <row r="392" spans="1:8" ht="30" x14ac:dyDescent="0.25">
      <c r="A392" s="2"/>
      <c r="B392" s="126"/>
      <c r="C392" s="126"/>
      <c r="D392" s="17" t="s">
        <v>6</v>
      </c>
      <c r="E392" s="26">
        <v>0</v>
      </c>
      <c r="F392" s="26">
        <v>0</v>
      </c>
      <c r="G392" s="26">
        <v>0</v>
      </c>
      <c r="H392" s="97"/>
    </row>
    <row r="393" spans="1:8" ht="30.75" customHeight="1" x14ac:dyDescent="0.25">
      <c r="A393" s="2"/>
      <c r="B393" s="127"/>
      <c r="C393" s="127"/>
      <c r="D393" s="17" t="s">
        <v>7</v>
      </c>
      <c r="E393" s="26">
        <v>0</v>
      </c>
      <c r="F393" s="26">
        <v>0</v>
      </c>
      <c r="G393" s="26">
        <v>0</v>
      </c>
      <c r="H393" s="97"/>
    </row>
    <row r="394" spans="1:8" x14ac:dyDescent="0.25">
      <c r="A394" s="2"/>
      <c r="B394" s="99" t="s">
        <v>1</v>
      </c>
      <c r="C394" s="99" t="s">
        <v>64</v>
      </c>
      <c r="D394" s="16" t="s">
        <v>2</v>
      </c>
      <c r="E394" s="27">
        <f>E395+E396</f>
        <v>3201857.98</v>
      </c>
      <c r="F394" s="27">
        <f>F395+F396</f>
        <v>3201857.98</v>
      </c>
      <c r="G394" s="26">
        <f>F394/E394*100</f>
        <v>100</v>
      </c>
      <c r="H394" s="96" t="s">
        <v>110</v>
      </c>
    </row>
    <row r="395" spans="1:8" ht="30" x14ac:dyDescent="0.25">
      <c r="A395" s="2"/>
      <c r="B395" s="100"/>
      <c r="C395" s="100"/>
      <c r="D395" s="17" t="s">
        <v>11</v>
      </c>
      <c r="E395" s="27">
        <v>3201857.98</v>
      </c>
      <c r="F395" s="27">
        <v>3201857.98</v>
      </c>
      <c r="G395" s="26">
        <f>F395/E395*100</f>
        <v>100</v>
      </c>
      <c r="H395" s="132"/>
    </row>
    <row r="396" spans="1:8" ht="30" x14ac:dyDescent="0.25">
      <c r="A396" s="2"/>
      <c r="B396" s="100"/>
      <c r="C396" s="100"/>
      <c r="D396" s="17" t="s">
        <v>12</v>
      </c>
      <c r="E396" s="26">
        <v>0</v>
      </c>
      <c r="F396" s="26">
        <v>0</v>
      </c>
      <c r="G396" s="26">
        <v>0</v>
      </c>
      <c r="H396" s="132"/>
    </row>
    <row r="397" spans="1:8" ht="30" x14ac:dyDescent="0.25">
      <c r="A397" s="2"/>
      <c r="B397" s="100"/>
      <c r="C397" s="100"/>
      <c r="D397" s="17" t="s">
        <v>6</v>
      </c>
      <c r="E397" s="26">
        <v>0</v>
      </c>
      <c r="F397" s="26">
        <v>0</v>
      </c>
      <c r="G397" s="26">
        <v>0</v>
      </c>
      <c r="H397" s="132"/>
    </row>
    <row r="398" spans="1:8" ht="59.25" customHeight="1" x14ac:dyDescent="0.25">
      <c r="A398" s="2"/>
      <c r="B398" s="101"/>
      <c r="C398" s="101"/>
      <c r="D398" s="17" t="s">
        <v>7</v>
      </c>
      <c r="E398" s="26">
        <v>0</v>
      </c>
      <c r="F398" s="26">
        <v>0</v>
      </c>
      <c r="G398" s="26">
        <v>0</v>
      </c>
      <c r="H398" s="133"/>
    </row>
    <row r="399" spans="1:8" x14ac:dyDescent="0.25">
      <c r="A399" s="2"/>
      <c r="B399" s="125" t="s">
        <v>4</v>
      </c>
      <c r="C399" s="125" t="s">
        <v>59</v>
      </c>
      <c r="D399" s="16" t="s">
        <v>2</v>
      </c>
      <c r="E399" s="26">
        <f>E400+E401</f>
        <v>9318117.9600000009</v>
      </c>
      <c r="F399" s="26">
        <f>F400+F401</f>
        <v>9311198.5199999996</v>
      </c>
      <c r="G399" s="27">
        <f>F399/E399*100</f>
        <v>99.925742086227018</v>
      </c>
      <c r="H399" s="96" t="s">
        <v>26</v>
      </c>
    </row>
    <row r="400" spans="1:8" ht="30" x14ac:dyDescent="0.25">
      <c r="A400" s="2"/>
      <c r="B400" s="126"/>
      <c r="C400" s="126"/>
      <c r="D400" s="17" t="s">
        <v>11</v>
      </c>
      <c r="E400" s="26">
        <f>E405+E410+E415+E420+E425</f>
        <v>9318117.9600000009</v>
      </c>
      <c r="F400" s="26">
        <f>F405+F410+F415+F420+F425</f>
        <v>9311198.5199999996</v>
      </c>
      <c r="G400" s="27">
        <f>F400/E400*100</f>
        <v>99.925742086227018</v>
      </c>
      <c r="H400" s="97"/>
    </row>
    <row r="401" spans="1:8" ht="30" x14ac:dyDescent="0.25">
      <c r="A401" s="2"/>
      <c r="B401" s="126"/>
      <c r="C401" s="126"/>
      <c r="D401" s="17" t="s">
        <v>12</v>
      </c>
      <c r="E401" s="26">
        <v>0</v>
      </c>
      <c r="F401" s="26">
        <v>0</v>
      </c>
      <c r="G401" s="26">
        <v>0</v>
      </c>
      <c r="H401" s="97"/>
    </row>
    <row r="402" spans="1:8" ht="30" x14ac:dyDescent="0.25">
      <c r="A402" s="2"/>
      <c r="B402" s="126"/>
      <c r="C402" s="126"/>
      <c r="D402" s="17" t="s">
        <v>6</v>
      </c>
      <c r="E402" s="26">
        <v>0</v>
      </c>
      <c r="F402" s="26">
        <v>0</v>
      </c>
      <c r="G402" s="26">
        <v>0</v>
      </c>
      <c r="H402" s="97"/>
    </row>
    <row r="403" spans="1:8" ht="30" x14ac:dyDescent="0.25">
      <c r="A403" s="2"/>
      <c r="B403" s="127"/>
      <c r="C403" s="127"/>
      <c r="D403" s="17" t="s">
        <v>7</v>
      </c>
      <c r="E403" s="26">
        <v>0</v>
      </c>
      <c r="F403" s="26">
        <v>0</v>
      </c>
      <c r="G403" s="26">
        <v>0</v>
      </c>
      <c r="H403" s="97"/>
    </row>
    <row r="404" spans="1:8" x14ac:dyDescent="0.25">
      <c r="A404" s="2"/>
      <c r="B404" s="99" t="s">
        <v>1</v>
      </c>
      <c r="C404" s="93" t="s">
        <v>87</v>
      </c>
      <c r="D404" s="16" t="s">
        <v>2</v>
      </c>
      <c r="E404" s="26">
        <f>E405+E406</f>
        <v>1227639.96</v>
      </c>
      <c r="F404" s="26">
        <f>F405+F406</f>
        <v>1220720.52</v>
      </c>
      <c r="G404" s="27">
        <f>F404/E404*100</f>
        <v>99.436362433168114</v>
      </c>
      <c r="H404" s="131" t="s">
        <v>138</v>
      </c>
    </row>
    <row r="405" spans="1:8" ht="30" x14ac:dyDescent="0.25">
      <c r="A405" s="2"/>
      <c r="B405" s="100"/>
      <c r="C405" s="94"/>
      <c r="D405" s="17" t="s">
        <v>11</v>
      </c>
      <c r="E405" s="26">
        <v>1227639.96</v>
      </c>
      <c r="F405" s="27">
        <v>1220720.52</v>
      </c>
      <c r="G405" s="27">
        <f>F405/E405*100</f>
        <v>99.436362433168114</v>
      </c>
      <c r="H405" s="131"/>
    </row>
    <row r="406" spans="1:8" ht="32.25" customHeight="1" x14ac:dyDescent="0.25">
      <c r="A406" s="2"/>
      <c r="B406" s="100"/>
      <c r="C406" s="94"/>
      <c r="D406" s="17" t="s">
        <v>12</v>
      </c>
      <c r="E406" s="26">
        <v>0</v>
      </c>
      <c r="F406" s="26">
        <v>0</v>
      </c>
      <c r="G406" s="27">
        <v>0</v>
      </c>
      <c r="H406" s="131"/>
    </row>
    <row r="407" spans="1:8" ht="28.5" customHeight="1" x14ac:dyDescent="0.25">
      <c r="A407" s="2"/>
      <c r="B407" s="100"/>
      <c r="C407" s="94"/>
      <c r="D407" s="17" t="s">
        <v>6</v>
      </c>
      <c r="E407" s="26">
        <v>0</v>
      </c>
      <c r="F407" s="26">
        <v>0</v>
      </c>
      <c r="G407" s="27">
        <v>0</v>
      </c>
      <c r="H407" s="131"/>
    </row>
    <row r="408" spans="1:8" ht="28.5" customHeight="1" x14ac:dyDescent="0.25">
      <c r="A408" s="2"/>
      <c r="B408" s="101"/>
      <c r="C408" s="95"/>
      <c r="D408" s="17" t="s">
        <v>7</v>
      </c>
      <c r="E408" s="26">
        <v>0</v>
      </c>
      <c r="F408" s="26">
        <v>0</v>
      </c>
      <c r="G408" s="27">
        <v>0</v>
      </c>
      <c r="H408" s="131"/>
    </row>
    <row r="409" spans="1:8" x14ac:dyDescent="0.25">
      <c r="A409" s="2"/>
      <c r="B409" s="99" t="s">
        <v>1</v>
      </c>
      <c r="C409" s="99" t="s">
        <v>88</v>
      </c>
      <c r="D409" s="16" t="s">
        <v>2</v>
      </c>
      <c r="E409" s="26">
        <f>E410+E411</f>
        <v>161000</v>
      </c>
      <c r="F409" s="26">
        <f>F410+F411</f>
        <v>161000</v>
      </c>
      <c r="G409" s="27">
        <v>89.67</v>
      </c>
      <c r="H409" s="129" t="s">
        <v>137</v>
      </c>
    </row>
    <row r="410" spans="1:8" ht="28.5" customHeight="1" x14ac:dyDescent="0.25">
      <c r="A410" s="2"/>
      <c r="B410" s="100"/>
      <c r="C410" s="100"/>
      <c r="D410" s="17" t="s">
        <v>11</v>
      </c>
      <c r="E410" s="26">
        <v>161000</v>
      </c>
      <c r="F410" s="26">
        <v>161000</v>
      </c>
      <c r="G410" s="27">
        <v>89.67</v>
      </c>
      <c r="H410" s="129"/>
    </row>
    <row r="411" spans="1:8" ht="28.5" customHeight="1" x14ac:dyDescent="0.25">
      <c r="A411" s="2"/>
      <c r="B411" s="100"/>
      <c r="C411" s="100"/>
      <c r="D411" s="17" t="s">
        <v>12</v>
      </c>
      <c r="E411" s="26">
        <v>0</v>
      </c>
      <c r="F411" s="26">
        <v>0</v>
      </c>
      <c r="G411" s="27">
        <v>0</v>
      </c>
      <c r="H411" s="129"/>
    </row>
    <row r="412" spans="1:8" ht="28.5" customHeight="1" x14ac:dyDescent="0.25">
      <c r="A412" s="2"/>
      <c r="B412" s="100"/>
      <c r="C412" s="100"/>
      <c r="D412" s="17" t="s">
        <v>6</v>
      </c>
      <c r="E412" s="26">
        <v>0</v>
      </c>
      <c r="F412" s="26">
        <v>0</v>
      </c>
      <c r="G412" s="26">
        <v>0</v>
      </c>
      <c r="H412" s="129"/>
    </row>
    <row r="413" spans="1:8" ht="27.75" customHeight="1" x14ac:dyDescent="0.25">
      <c r="A413" s="2"/>
      <c r="B413" s="101"/>
      <c r="C413" s="101"/>
      <c r="D413" s="17" t="s">
        <v>7</v>
      </c>
      <c r="E413" s="26">
        <v>0</v>
      </c>
      <c r="F413" s="26">
        <v>0</v>
      </c>
      <c r="G413" s="26">
        <v>0</v>
      </c>
      <c r="H413" s="129"/>
    </row>
    <row r="414" spans="1:8" x14ac:dyDescent="0.25">
      <c r="A414" s="2"/>
      <c r="B414" s="99" t="s">
        <v>1</v>
      </c>
      <c r="C414" s="99" t="s">
        <v>99</v>
      </c>
      <c r="D414" s="16" t="s">
        <v>2</v>
      </c>
      <c r="E414" s="26">
        <f>E415+E416</f>
        <v>7847218</v>
      </c>
      <c r="F414" s="26">
        <f>F415+F416</f>
        <v>7847218</v>
      </c>
      <c r="G414" s="27">
        <f>F414/E414*100</f>
        <v>100</v>
      </c>
      <c r="H414" s="130" t="s">
        <v>136</v>
      </c>
    </row>
    <row r="415" spans="1:8" ht="28.5" customHeight="1" x14ac:dyDescent="0.25">
      <c r="A415" s="2"/>
      <c r="B415" s="100"/>
      <c r="C415" s="100"/>
      <c r="D415" s="17" t="s">
        <v>11</v>
      </c>
      <c r="E415" s="26">
        <v>7847218</v>
      </c>
      <c r="F415" s="27">
        <v>7847218</v>
      </c>
      <c r="G415" s="27">
        <f>F415/E415*100</f>
        <v>100</v>
      </c>
      <c r="H415" s="130"/>
    </row>
    <row r="416" spans="1:8" ht="28.5" customHeight="1" x14ac:dyDescent="0.25">
      <c r="A416" s="2"/>
      <c r="B416" s="100"/>
      <c r="C416" s="100"/>
      <c r="D416" s="17" t="s">
        <v>12</v>
      </c>
      <c r="E416" s="26">
        <v>0</v>
      </c>
      <c r="F416" s="26">
        <v>0</v>
      </c>
      <c r="G416" s="27">
        <v>0</v>
      </c>
      <c r="H416" s="130"/>
    </row>
    <row r="417" spans="1:8" ht="28.5" customHeight="1" x14ac:dyDescent="0.25">
      <c r="A417" s="2"/>
      <c r="B417" s="100"/>
      <c r="C417" s="100"/>
      <c r="D417" s="17" t="s">
        <v>6</v>
      </c>
      <c r="E417" s="26">
        <v>0</v>
      </c>
      <c r="F417" s="26">
        <v>0</v>
      </c>
      <c r="G417" s="26">
        <v>0</v>
      </c>
      <c r="H417" s="130"/>
    </row>
    <row r="418" spans="1:8" ht="60" customHeight="1" x14ac:dyDescent="0.25">
      <c r="A418" s="2"/>
      <c r="B418" s="101"/>
      <c r="C418" s="101"/>
      <c r="D418" s="17" t="s">
        <v>7</v>
      </c>
      <c r="E418" s="26">
        <v>0</v>
      </c>
      <c r="F418" s="26">
        <v>0</v>
      </c>
      <c r="G418" s="26">
        <v>0</v>
      </c>
      <c r="H418" s="130"/>
    </row>
    <row r="419" spans="1:8" x14ac:dyDescent="0.25">
      <c r="A419" s="2"/>
      <c r="B419" s="99" t="s">
        <v>1</v>
      </c>
      <c r="C419" s="99" t="s">
        <v>100</v>
      </c>
      <c r="D419" s="16" t="s">
        <v>2</v>
      </c>
      <c r="E419" s="27">
        <f>E420+E421</f>
        <v>40000</v>
      </c>
      <c r="F419" s="27">
        <f>F420+F421</f>
        <v>40000</v>
      </c>
      <c r="G419" s="27">
        <f>F419/E419*100</f>
        <v>100</v>
      </c>
      <c r="H419" s="130" t="s">
        <v>135</v>
      </c>
    </row>
    <row r="420" spans="1:8" ht="28.5" customHeight="1" x14ac:dyDescent="0.25">
      <c r="A420" s="2"/>
      <c r="B420" s="100"/>
      <c r="C420" s="100"/>
      <c r="D420" s="17" t="s">
        <v>11</v>
      </c>
      <c r="E420" s="26">
        <v>40000</v>
      </c>
      <c r="F420" s="26">
        <v>40000</v>
      </c>
      <c r="G420" s="27">
        <f>F420/E420*100</f>
        <v>100</v>
      </c>
      <c r="H420" s="130"/>
    </row>
    <row r="421" spans="1:8" ht="28.5" customHeight="1" x14ac:dyDescent="0.25">
      <c r="A421" s="2"/>
      <c r="B421" s="100"/>
      <c r="C421" s="100"/>
      <c r="D421" s="17" t="s">
        <v>12</v>
      </c>
      <c r="E421" s="26">
        <v>0</v>
      </c>
      <c r="F421" s="26">
        <v>0</v>
      </c>
      <c r="G421" s="27">
        <v>0</v>
      </c>
      <c r="H421" s="130"/>
    </row>
    <row r="422" spans="1:8" ht="28.5" customHeight="1" x14ac:dyDescent="0.25">
      <c r="A422" s="2"/>
      <c r="B422" s="100"/>
      <c r="C422" s="100"/>
      <c r="D422" s="17" t="s">
        <v>6</v>
      </c>
      <c r="E422" s="26">
        <v>0</v>
      </c>
      <c r="F422" s="26">
        <v>0</v>
      </c>
      <c r="G422" s="26">
        <v>0</v>
      </c>
      <c r="H422" s="130"/>
    </row>
    <row r="423" spans="1:8" ht="27.75" customHeight="1" x14ac:dyDescent="0.25">
      <c r="A423" s="2"/>
      <c r="B423" s="101"/>
      <c r="C423" s="101"/>
      <c r="D423" s="17" t="s">
        <v>7</v>
      </c>
      <c r="E423" s="26">
        <v>0</v>
      </c>
      <c r="F423" s="26">
        <v>0</v>
      </c>
      <c r="G423" s="26">
        <v>0</v>
      </c>
      <c r="H423" s="130"/>
    </row>
    <row r="424" spans="1:8" x14ac:dyDescent="0.25">
      <c r="A424" s="2"/>
      <c r="B424" s="99" t="s">
        <v>1</v>
      </c>
      <c r="C424" s="99" t="s">
        <v>101</v>
      </c>
      <c r="D424" s="16" t="s">
        <v>2</v>
      </c>
      <c r="E424" s="27">
        <f>E425+E426</f>
        <v>42260</v>
      </c>
      <c r="F424" s="27">
        <f>F425+F426</f>
        <v>42260</v>
      </c>
      <c r="G424" s="27">
        <f>F424/E424*100</f>
        <v>100</v>
      </c>
      <c r="H424" s="130" t="s">
        <v>134</v>
      </c>
    </row>
    <row r="425" spans="1:8" ht="28.5" customHeight="1" x14ac:dyDescent="0.25">
      <c r="A425" s="2"/>
      <c r="B425" s="100"/>
      <c r="C425" s="100"/>
      <c r="D425" s="17" t="s">
        <v>11</v>
      </c>
      <c r="E425" s="26">
        <v>42260</v>
      </c>
      <c r="F425" s="26">
        <v>42260</v>
      </c>
      <c r="G425" s="27">
        <f>F425/E425*100</f>
        <v>100</v>
      </c>
      <c r="H425" s="130"/>
    </row>
    <row r="426" spans="1:8" ht="28.5" customHeight="1" x14ac:dyDescent="0.25">
      <c r="A426" s="2"/>
      <c r="B426" s="100"/>
      <c r="C426" s="100"/>
      <c r="D426" s="17" t="s">
        <v>12</v>
      </c>
      <c r="E426" s="26">
        <v>0</v>
      </c>
      <c r="F426" s="26">
        <v>0</v>
      </c>
      <c r="G426" s="27">
        <v>0</v>
      </c>
      <c r="H426" s="130"/>
    </row>
    <row r="427" spans="1:8" ht="30.75" customHeight="1" x14ac:dyDescent="0.25">
      <c r="A427" s="2"/>
      <c r="B427" s="100"/>
      <c r="C427" s="100"/>
      <c r="D427" s="17" t="s">
        <v>6</v>
      </c>
      <c r="E427" s="26">
        <v>0</v>
      </c>
      <c r="F427" s="26">
        <v>0</v>
      </c>
      <c r="G427" s="26">
        <v>0</v>
      </c>
      <c r="H427" s="130"/>
    </row>
    <row r="428" spans="1:8" ht="28.5" customHeight="1" x14ac:dyDescent="0.25">
      <c r="A428" s="2"/>
      <c r="B428" s="101"/>
      <c r="C428" s="101"/>
      <c r="D428" s="17" t="s">
        <v>7</v>
      </c>
      <c r="E428" s="26">
        <v>0</v>
      </c>
      <c r="F428" s="26">
        <v>0</v>
      </c>
      <c r="G428" s="26">
        <v>0</v>
      </c>
      <c r="H428" s="130"/>
    </row>
    <row r="429" spans="1:8" x14ac:dyDescent="0.25">
      <c r="A429" s="2"/>
      <c r="B429" s="125" t="s">
        <v>4</v>
      </c>
      <c r="C429" s="125" t="s">
        <v>74</v>
      </c>
      <c r="D429" s="16" t="s">
        <v>2</v>
      </c>
      <c r="E429" s="27">
        <f>E430+E431</f>
        <v>120000</v>
      </c>
      <c r="F429" s="27">
        <f>F430+F431</f>
        <v>120000</v>
      </c>
      <c r="G429" s="26">
        <f>F429/E429*100</f>
        <v>100</v>
      </c>
      <c r="H429" s="128" t="s">
        <v>26</v>
      </c>
    </row>
    <row r="430" spans="1:8" ht="33.75" customHeight="1" x14ac:dyDescent="0.25">
      <c r="A430" s="2"/>
      <c r="B430" s="126"/>
      <c r="C430" s="126"/>
      <c r="D430" s="17" t="s">
        <v>11</v>
      </c>
      <c r="E430" s="26">
        <f>E435+E440</f>
        <v>120000</v>
      </c>
      <c r="F430" s="26">
        <f>F435+F440</f>
        <v>120000</v>
      </c>
      <c r="G430" s="26">
        <f>F430/E430*100</f>
        <v>100</v>
      </c>
      <c r="H430" s="128"/>
    </row>
    <row r="431" spans="1:8" ht="36" customHeight="1" x14ac:dyDescent="0.25">
      <c r="A431" s="2"/>
      <c r="B431" s="126"/>
      <c r="C431" s="126"/>
      <c r="D431" s="17" t="s">
        <v>12</v>
      </c>
      <c r="E431" s="26">
        <v>0</v>
      </c>
      <c r="F431" s="26">
        <v>0</v>
      </c>
      <c r="G431" s="27">
        <v>0</v>
      </c>
      <c r="H431" s="128"/>
    </row>
    <row r="432" spans="1:8" ht="30.75" customHeight="1" x14ac:dyDescent="0.25">
      <c r="A432" s="2"/>
      <c r="B432" s="126"/>
      <c r="C432" s="126"/>
      <c r="D432" s="17" t="s">
        <v>6</v>
      </c>
      <c r="E432" s="26">
        <v>0</v>
      </c>
      <c r="F432" s="26">
        <v>0</v>
      </c>
      <c r="G432" s="26">
        <v>0</v>
      </c>
      <c r="H432" s="128"/>
    </row>
    <row r="433" spans="1:8" ht="33.75" customHeight="1" x14ac:dyDescent="0.25">
      <c r="A433" s="2"/>
      <c r="B433" s="127"/>
      <c r="C433" s="127"/>
      <c r="D433" s="17" t="s">
        <v>7</v>
      </c>
      <c r="E433" s="26">
        <v>0</v>
      </c>
      <c r="F433" s="26">
        <v>0</v>
      </c>
      <c r="G433" s="26">
        <v>0</v>
      </c>
      <c r="H433" s="128"/>
    </row>
    <row r="434" spans="1:8" x14ac:dyDescent="0.25">
      <c r="A434" s="2"/>
      <c r="B434" s="99" t="s">
        <v>1</v>
      </c>
      <c r="C434" s="99" t="s">
        <v>54</v>
      </c>
      <c r="D434" s="16" t="s">
        <v>2</v>
      </c>
      <c r="E434" s="27">
        <f>E435+E436</f>
        <v>30000</v>
      </c>
      <c r="F434" s="27">
        <f>F435+F436</f>
        <v>30000</v>
      </c>
      <c r="G434" s="26">
        <f>F434/E434*100</f>
        <v>100</v>
      </c>
      <c r="H434" s="106" t="s">
        <v>167</v>
      </c>
    </row>
    <row r="435" spans="1:8" ht="27" customHeight="1" x14ac:dyDescent="0.25">
      <c r="A435" s="2"/>
      <c r="B435" s="100"/>
      <c r="C435" s="100"/>
      <c r="D435" s="17" t="s">
        <v>11</v>
      </c>
      <c r="E435" s="27">
        <v>30000</v>
      </c>
      <c r="F435" s="27">
        <v>30000</v>
      </c>
      <c r="G435" s="26">
        <f>F435/E435*100</f>
        <v>100</v>
      </c>
      <c r="H435" s="111"/>
    </row>
    <row r="436" spans="1:8" ht="27" customHeight="1" x14ac:dyDescent="0.25">
      <c r="A436" s="2"/>
      <c r="B436" s="100"/>
      <c r="C436" s="100"/>
      <c r="D436" s="17" t="s">
        <v>12</v>
      </c>
      <c r="E436" s="26">
        <v>0</v>
      </c>
      <c r="F436" s="26">
        <v>0</v>
      </c>
      <c r="G436" s="27">
        <v>0</v>
      </c>
      <c r="H436" s="111"/>
    </row>
    <row r="437" spans="1:8" ht="21.75" customHeight="1" x14ac:dyDescent="0.25">
      <c r="A437" s="2"/>
      <c r="B437" s="100"/>
      <c r="C437" s="100"/>
      <c r="D437" s="17" t="s">
        <v>6</v>
      </c>
      <c r="E437" s="26">
        <v>0</v>
      </c>
      <c r="F437" s="26">
        <v>0</v>
      </c>
      <c r="G437" s="26">
        <v>0</v>
      </c>
      <c r="H437" s="111"/>
    </row>
    <row r="438" spans="1:8" ht="21.75" customHeight="1" x14ac:dyDescent="0.25">
      <c r="A438" s="2"/>
      <c r="B438" s="101"/>
      <c r="C438" s="101"/>
      <c r="D438" s="17" t="s">
        <v>7</v>
      </c>
      <c r="E438" s="26">
        <v>0</v>
      </c>
      <c r="F438" s="26">
        <v>0</v>
      </c>
      <c r="G438" s="26">
        <v>0</v>
      </c>
      <c r="H438" s="112"/>
    </row>
    <row r="439" spans="1:8" ht="18" customHeight="1" x14ac:dyDescent="0.25">
      <c r="A439" s="2"/>
      <c r="B439" s="99" t="s">
        <v>1</v>
      </c>
      <c r="C439" s="99" t="s">
        <v>45</v>
      </c>
      <c r="D439" s="16" t="s">
        <v>2</v>
      </c>
      <c r="E439" s="27">
        <f>E440+E441</f>
        <v>90000</v>
      </c>
      <c r="F439" s="27">
        <f>F440+F441</f>
        <v>90000</v>
      </c>
      <c r="G439" s="26">
        <f>F439/E439*100</f>
        <v>100</v>
      </c>
      <c r="H439" s="106" t="s">
        <v>166</v>
      </c>
    </row>
    <row r="440" spans="1:8" ht="34.5" customHeight="1" x14ac:dyDescent="0.25">
      <c r="A440" s="2"/>
      <c r="B440" s="100"/>
      <c r="C440" s="100"/>
      <c r="D440" s="17" t="s">
        <v>11</v>
      </c>
      <c r="E440" s="26">
        <v>90000</v>
      </c>
      <c r="F440" s="26">
        <v>90000</v>
      </c>
      <c r="G440" s="26">
        <f>F440/E440*100</f>
        <v>100</v>
      </c>
      <c r="H440" s="111"/>
    </row>
    <row r="441" spans="1:8" ht="34.5" customHeight="1" x14ac:dyDescent="0.25">
      <c r="A441" s="2"/>
      <c r="B441" s="100"/>
      <c r="C441" s="100"/>
      <c r="D441" s="17" t="s">
        <v>12</v>
      </c>
      <c r="E441" s="26">
        <v>0</v>
      </c>
      <c r="F441" s="26">
        <v>0</v>
      </c>
      <c r="G441" s="27">
        <v>0</v>
      </c>
      <c r="H441" s="111"/>
    </row>
    <row r="442" spans="1:8" ht="48" customHeight="1" x14ac:dyDescent="0.25">
      <c r="A442" s="2"/>
      <c r="B442" s="100"/>
      <c r="C442" s="100"/>
      <c r="D442" s="17" t="s">
        <v>6</v>
      </c>
      <c r="E442" s="26">
        <v>0</v>
      </c>
      <c r="F442" s="26">
        <v>0</v>
      </c>
      <c r="G442" s="26">
        <v>0</v>
      </c>
      <c r="H442" s="111"/>
    </row>
    <row r="443" spans="1:8" ht="99" customHeight="1" x14ac:dyDescent="0.25">
      <c r="A443" s="2"/>
      <c r="B443" s="101"/>
      <c r="C443" s="101"/>
      <c r="D443" s="17" t="s">
        <v>7</v>
      </c>
      <c r="E443" s="26">
        <v>0</v>
      </c>
      <c r="F443" s="26">
        <v>0</v>
      </c>
      <c r="G443" s="26">
        <v>0</v>
      </c>
      <c r="H443" s="112"/>
    </row>
    <row r="444" spans="1:8" x14ac:dyDescent="0.25">
      <c r="A444" s="2"/>
      <c r="B444" s="199"/>
      <c r="C444" s="200"/>
      <c r="D444" s="18" t="s">
        <v>17</v>
      </c>
      <c r="E444" s="27">
        <f>E445+E446+E447</f>
        <v>980512118.75000012</v>
      </c>
      <c r="F444" s="27">
        <f>F445+F446+F447</f>
        <v>957548989.50000012</v>
      </c>
      <c r="G444" s="27">
        <f>F444/E444*100</f>
        <v>97.658047380457219</v>
      </c>
      <c r="H444" s="106"/>
    </row>
    <row r="445" spans="1:8" ht="30" x14ac:dyDescent="0.25">
      <c r="A445" s="2"/>
      <c r="B445" s="201"/>
      <c r="C445" s="202"/>
      <c r="D445" s="18" t="s">
        <v>11</v>
      </c>
      <c r="E445" s="27">
        <f>E7+E22+E53+E93+E128+E158+E173+E203+E224+E234+E269+E289+E314+E335+E390+E400+E430</f>
        <v>539731776.28999996</v>
      </c>
      <c r="F445" s="27">
        <f t="shared" ref="E445:F447" si="15">F7+F22+F53+F93+F128+F158+F173+F203+F224+F234+F269+F289+F314+F335+F390+F400+F430</f>
        <v>525265679.0399999</v>
      </c>
      <c r="G445" s="27">
        <f>F445/E445*100</f>
        <v>97.319761799196471</v>
      </c>
      <c r="H445" s="111"/>
    </row>
    <row r="446" spans="1:8" ht="28.5" customHeight="1" x14ac:dyDescent="0.25">
      <c r="A446" s="2"/>
      <c r="B446" s="201"/>
      <c r="C446" s="202"/>
      <c r="D446" s="18" t="s">
        <v>12</v>
      </c>
      <c r="E446" s="27">
        <f t="shared" si="15"/>
        <v>407580958.87000006</v>
      </c>
      <c r="F446" s="27">
        <f t="shared" si="15"/>
        <v>399383950.63000011</v>
      </c>
      <c r="G446" s="27">
        <f>F446/E446*100</f>
        <v>97.988863792183579</v>
      </c>
      <c r="H446" s="111"/>
    </row>
    <row r="447" spans="1:8" ht="29.25" customHeight="1" x14ac:dyDescent="0.25">
      <c r="A447" s="2"/>
      <c r="B447" s="201"/>
      <c r="C447" s="202"/>
      <c r="D447" s="18" t="s">
        <v>20</v>
      </c>
      <c r="E447" s="27">
        <f t="shared" si="15"/>
        <v>33199383.59</v>
      </c>
      <c r="F447" s="27">
        <f t="shared" si="15"/>
        <v>32899359.829999998</v>
      </c>
      <c r="G447" s="27">
        <f>F447/E447*100</f>
        <v>99.096297197245647</v>
      </c>
      <c r="H447" s="111"/>
    </row>
    <row r="448" spans="1:8" ht="24.75" customHeight="1" x14ac:dyDescent="0.25">
      <c r="A448" s="2"/>
      <c r="B448" s="203"/>
      <c r="C448" s="204"/>
      <c r="D448" s="18" t="s">
        <v>7</v>
      </c>
      <c r="E448" s="26">
        <v>0</v>
      </c>
      <c r="F448" s="26">
        <v>0</v>
      </c>
      <c r="G448" s="26">
        <v>0</v>
      </c>
      <c r="H448" s="112"/>
    </row>
    <row r="449" spans="2:8" s="2" customFormat="1" x14ac:dyDescent="0.25">
      <c r="B449" s="7"/>
      <c r="C449" s="7"/>
      <c r="D449" s="7"/>
      <c r="E449" s="28"/>
      <c r="F449" s="28"/>
      <c r="H449" s="8"/>
    </row>
    <row r="450" spans="2:8" s="2" customFormat="1" x14ac:dyDescent="0.25">
      <c r="B450" s="7"/>
      <c r="C450" s="7"/>
      <c r="D450" s="7"/>
      <c r="E450" s="28">
        <f>E446+E447</f>
        <v>440780342.46000004</v>
      </c>
      <c r="F450" s="28">
        <f>F446+F447</f>
        <v>432283310.4600001</v>
      </c>
      <c r="H450" s="8"/>
    </row>
    <row r="451" spans="2:8" s="2" customFormat="1" x14ac:dyDescent="0.25">
      <c r="B451" s="7"/>
      <c r="C451" s="7"/>
      <c r="D451" s="7"/>
      <c r="E451" s="28"/>
      <c r="H451" s="8"/>
    </row>
    <row r="452" spans="2:8" s="2" customFormat="1" ht="31.5" x14ac:dyDescent="0.25">
      <c r="B452" s="7"/>
      <c r="C452" s="7"/>
      <c r="D452" s="7"/>
      <c r="E452" s="28">
        <v>30868.35</v>
      </c>
      <c r="F452" s="2" t="s">
        <v>157</v>
      </c>
      <c r="H452" s="8"/>
    </row>
    <row r="453" spans="2:8" s="2" customFormat="1" x14ac:dyDescent="0.25">
      <c r="B453" s="7"/>
      <c r="C453" s="7"/>
      <c r="D453" s="7"/>
      <c r="E453" s="28"/>
      <c r="H453" s="8"/>
    </row>
    <row r="454" spans="2:8" s="2" customFormat="1" x14ac:dyDescent="0.25">
      <c r="B454" s="7"/>
      <c r="C454" s="7"/>
      <c r="D454" s="7"/>
      <c r="E454" s="28"/>
      <c r="F454" s="28">
        <f>F444+E452</f>
        <v>957579857.85000014</v>
      </c>
      <c r="H454" s="8"/>
    </row>
    <row r="455" spans="2:8" s="2" customFormat="1" x14ac:dyDescent="0.25">
      <c r="B455" s="7"/>
      <c r="C455" s="7"/>
      <c r="D455" s="7"/>
      <c r="E455" s="28"/>
      <c r="F455" s="28">
        <f>F445+E452</f>
        <v>525296547.38999993</v>
      </c>
      <c r="H455" s="8"/>
    </row>
    <row r="456" spans="2:8" s="2" customFormat="1" x14ac:dyDescent="0.25">
      <c r="B456" s="7"/>
      <c r="C456" s="7"/>
      <c r="D456" s="7"/>
      <c r="E456" s="28"/>
      <c r="F456" s="28">
        <f>F446+F447</f>
        <v>432283310.4600001</v>
      </c>
      <c r="H456" s="8"/>
    </row>
    <row r="457" spans="2:8" s="2" customFormat="1" x14ac:dyDescent="0.25">
      <c r="B457" s="7"/>
      <c r="C457" s="7"/>
      <c r="D457" s="7"/>
      <c r="E457" s="28"/>
      <c r="H457" s="8"/>
    </row>
    <row r="458" spans="2:8" s="2" customFormat="1" x14ac:dyDescent="0.25">
      <c r="B458" s="7"/>
      <c r="C458" s="7"/>
      <c r="D458" s="7"/>
      <c r="E458" s="28"/>
      <c r="H458" s="8"/>
    </row>
    <row r="459" spans="2:8" s="85" customFormat="1" x14ac:dyDescent="0.25">
      <c r="B459" s="83"/>
      <c r="C459" s="83"/>
      <c r="D459" s="83"/>
      <c r="E459" s="84"/>
      <c r="H459" s="86"/>
    </row>
    <row r="460" spans="2:8" s="85" customFormat="1" x14ac:dyDescent="0.25">
      <c r="B460" s="83"/>
      <c r="C460" s="83"/>
      <c r="D460" s="83"/>
      <c r="E460" s="84"/>
      <c r="H460" s="86"/>
    </row>
    <row r="461" spans="2:8" s="85" customFormat="1" x14ac:dyDescent="0.25">
      <c r="B461" s="83"/>
      <c r="C461" s="83"/>
      <c r="D461" s="83"/>
      <c r="E461" s="84"/>
      <c r="H461" s="86"/>
    </row>
    <row r="462" spans="2:8" s="85" customFormat="1" x14ac:dyDescent="0.25">
      <c r="B462" s="83"/>
      <c r="C462" s="83"/>
      <c r="D462" s="83"/>
      <c r="E462" s="87"/>
      <c r="F462" s="87"/>
      <c r="G462" s="87"/>
      <c r="H462" s="86"/>
    </row>
    <row r="463" spans="2:8" s="85" customFormat="1" x14ac:dyDescent="0.25">
      <c r="B463" s="83"/>
      <c r="C463" s="83"/>
      <c r="D463" s="83"/>
      <c r="E463" s="88"/>
      <c r="F463" s="89"/>
      <c r="G463" s="90"/>
      <c r="H463" s="91"/>
    </row>
    <row r="464" spans="2:8" s="85" customFormat="1" x14ac:dyDescent="0.25">
      <c r="B464" s="83"/>
      <c r="C464" s="83"/>
      <c r="D464" s="83"/>
      <c r="E464" s="88"/>
      <c r="F464" s="89"/>
      <c r="G464" s="90"/>
      <c r="H464" s="86"/>
    </row>
    <row r="465" spans="2:8" s="85" customFormat="1" x14ac:dyDescent="0.25">
      <c r="B465" s="83"/>
      <c r="C465" s="83"/>
      <c r="D465" s="83"/>
      <c r="E465" s="88"/>
      <c r="F465" s="89"/>
      <c r="G465" s="90"/>
      <c r="H465" s="86"/>
    </row>
    <row r="466" spans="2:8" s="85" customFormat="1" x14ac:dyDescent="0.25">
      <c r="B466" s="83"/>
      <c r="C466" s="83"/>
      <c r="D466" s="83"/>
      <c r="E466" s="88"/>
      <c r="F466" s="89"/>
      <c r="G466" s="90"/>
      <c r="H466" s="86"/>
    </row>
    <row r="467" spans="2:8" s="85" customFormat="1" x14ac:dyDescent="0.25">
      <c r="B467" s="83"/>
      <c r="C467" s="83"/>
      <c r="D467" s="83"/>
      <c r="E467" s="84"/>
      <c r="H467" s="86"/>
    </row>
    <row r="468" spans="2:8" s="85" customFormat="1" x14ac:dyDescent="0.25">
      <c r="B468" s="83"/>
      <c r="C468" s="83"/>
      <c r="D468" s="83"/>
      <c r="E468" s="84"/>
      <c r="H468" s="86"/>
    </row>
    <row r="469" spans="2:8" s="2" customFormat="1" x14ac:dyDescent="0.25">
      <c r="B469" s="7"/>
      <c r="C469" s="7"/>
      <c r="D469" s="7"/>
      <c r="E469" s="28"/>
      <c r="H469" s="7"/>
    </row>
    <row r="470" spans="2:8" s="2" customFormat="1" x14ac:dyDescent="0.25">
      <c r="B470" s="7"/>
      <c r="C470" s="7"/>
      <c r="D470" s="7"/>
      <c r="E470" s="28"/>
      <c r="H470" s="7"/>
    </row>
    <row r="471" spans="2:8" s="2" customFormat="1" x14ac:dyDescent="0.25">
      <c r="B471" s="7"/>
      <c r="C471" s="7"/>
      <c r="D471" s="7"/>
      <c r="E471" s="28"/>
      <c r="H471" s="7"/>
    </row>
    <row r="472" spans="2:8" s="2" customFormat="1" x14ac:dyDescent="0.25">
      <c r="B472" s="7"/>
      <c r="C472" s="7"/>
      <c r="D472" s="7"/>
      <c r="E472" s="28"/>
      <c r="H472" s="7"/>
    </row>
    <row r="473" spans="2:8" s="2" customFormat="1" x14ac:dyDescent="0.25">
      <c r="B473" s="7"/>
      <c r="C473" s="7"/>
      <c r="D473" s="7"/>
      <c r="E473" s="28"/>
      <c r="H473" s="7"/>
    </row>
    <row r="474" spans="2:8" s="2" customFormat="1" x14ac:dyDescent="0.25">
      <c r="B474" s="7"/>
      <c r="C474" s="7"/>
      <c r="D474" s="7"/>
      <c r="E474" s="28"/>
      <c r="H474" s="7"/>
    </row>
    <row r="475" spans="2:8" s="2" customFormat="1" x14ac:dyDescent="0.25">
      <c r="B475" s="7"/>
      <c r="C475" s="7"/>
      <c r="D475" s="7"/>
      <c r="E475" s="28"/>
      <c r="H475" s="7"/>
    </row>
    <row r="476" spans="2:8" s="2" customFormat="1" x14ac:dyDescent="0.25">
      <c r="B476" s="7"/>
      <c r="C476" s="7"/>
      <c r="D476" s="7"/>
      <c r="E476" s="28"/>
      <c r="H476" s="7"/>
    </row>
    <row r="477" spans="2:8" s="2" customFormat="1" x14ac:dyDescent="0.25">
      <c r="B477" s="7"/>
      <c r="C477" s="7"/>
      <c r="D477" s="7"/>
      <c r="E477" s="28"/>
      <c r="H477" s="7"/>
    </row>
    <row r="478" spans="2:8" s="2" customFormat="1" x14ac:dyDescent="0.25">
      <c r="B478" s="7"/>
      <c r="C478" s="7"/>
      <c r="D478" s="7"/>
      <c r="E478" s="28"/>
      <c r="H478" s="7"/>
    </row>
    <row r="479" spans="2:8" s="2" customFormat="1" x14ac:dyDescent="0.25">
      <c r="B479" s="7"/>
      <c r="C479" s="7"/>
      <c r="D479" s="7"/>
      <c r="E479" s="28"/>
      <c r="H479" s="7"/>
    </row>
    <row r="480" spans="2:8" s="2" customFormat="1" x14ac:dyDescent="0.25">
      <c r="B480" s="7"/>
      <c r="C480" s="7"/>
      <c r="D480" s="7"/>
      <c r="E480" s="28"/>
      <c r="H480" s="7"/>
    </row>
    <row r="481" spans="2:8" s="2" customFormat="1" x14ac:dyDescent="0.25">
      <c r="B481" s="7"/>
      <c r="C481" s="7"/>
      <c r="D481" s="7"/>
      <c r="E481" s="28"/>
      <c r="H481" s="7"/>
    </row>
    <row r="482" spans="2:8" s="2" customFormat="1" x14ac:dyDescent="0.25">
      <c r="B482" s="7"/>
      <c r="C482" s="7"/>
      <c r="D482" s="7"/>
      <c r="E482" s="28"/>
      <c r="H482" s="7"/>
    </row>
    <row r="483" spans="2:8" s="2" customFormat="1" x14ac:dyDescent="0.25">
      <c r="B483" s="7"/>
      <c r="C483" s="7"/>
      <c r="D483" s="7"/>
      <c r="E483" s="28"/>
      <c r="H483" s="7"/>
    </row>
    <row r="484" spans="2:8" s="2" customFormat="1" x14ac:dyDescent="0.25">
      <c r="B484" s="7"/>
      <c r="C484" s="7"/>
      <c r="D484" s="7"/>
      <c r="E484" s="28"/>
      <c r="H484" s="7"/>
    </row>
    <row r="485" spans="2:8" s="2" customFormat="1" x14ac:dyDescent="0.25">
      <c r="B485" s="7"/>
      <c r="C485" s="7"/>
      <c r="D485" s="7"/>
      <c r="E485" s="28"/>
      <c r="H485" s="7"/>
    </row>
    <row r="486" spans="2:8" s="2" customFormat="1" x14ac:dyDescent="0.25">
      <c r="B486" s="7"/>
      <c r="C486" s="7"/>
      <c r="D486" s="7"/>
      <c r="E486" s="28"/>
      <c r="H486" s="7"/>
    </row>
    <row r="487" spans="2:8" s="2" customFormat="1" x14ac:dyDescent="0.25">
      <c r="B487" s="7"/>
      <c r="C487" s="7"/>
      <c r="D487" s="7"/>
      <c r="E487" s="28"/>
      <c r="H487" s="7"/>
    </row>
    <row r="488" spans="2:8" s="2" customFormat="1" x14ac:dyDescent="0.25">
      <c r="B488" s="7"/>
      <c r="C488" s="7"/>
      <c r="D488" s="7"/>
      <c r="E488" s="28"/>
      <c r="H488" s="7"/>
    </row>
    <row r="489" spans="2:8" s="2" customFormat="1" x14ac:dyDescent="0.25">
      <c r="B489" s="7"/>
      <c r="C489" s="7"/>
      <c r="D489" s="7"/>
      <c r="E489" s="28"/>
      <c r="H489" s="7"/>
    </row>
    <row r="490" spans="2:8" s="2" customFormat="1" x14ac:dyDescent="0.25">
      <c r="B490" s="7"/>
      <c r="C490" s="7"/>
      <c r="D490" s="7"/>
      <c r="E490" s="28"/>
      <c r="H490" s="7"/>
    </row>
    <row r="491" spans="2:8" s="2" customFormat="1" x14ac:dyDescent="0.25">
      <c r="B491" s="7"/>
      <c r="C491" s="7"/>
      <c r="D491" s="7"/>
      <c r="E491" s="28"/>
      <c r="H491" s="7"/>
    </row>
    <row r="492" spans="2:8" s="2" customFormat="1" x14ac:dyDescent="0.25">
      <c r="B492" s="7"/>
      <c r="C492" s="7"/>
      <c r="D492" s="7"/>
      <c r="E492" s="28"/>
      <c r="H492" s="7"/>
    </row>
    <row r="493" spans="2:8" s="2" customFormat="1" x14ac:dyDescent="0.25">
      <c r="B493" s="7"/>
      <c r="C493" s="7"/>
      <c r="D493" s="7"/>
      <c r="E493" s="28"/>
      <c r="H493" s="7"/>
    </row>
    <row r="494" spans="2:8" s="2" customFormat="1" x14ac:dyDescent="0.25">
      <c r="B494" s="7"/>
      <c r="C494" s="7"/>
      <c r="D494" s="7"/>
      <c r="E494" s="28"/>
      <c r="H494" s="7"/>
    </row>
    <row r="495" spans="2:8" s="2" customFormat="1" x14ac:dyDescent="0.25">
      <c r="B495" s="7"/>
      <c r="C495" s="7"/>
      <c r="D495" s="7"/>
      <c r="E495" s="28"/>
      <c r="H495" s="7"/>
    </row>
    <row r="496" spans="2:8" s="2" customFormat="1" x14ac:dyDescent="0.25">
      <c r="B496" s="7"/>
      <c r="C496" s="7"/>
      <c r="D496" s="7"/>
      <c r="E496" s="28"/>
      <c r="H496" s="7"/>
    </row>
    <row r="497" spans="2:8" s="2" customFormat="1" x14ac:dyDescent="0.25">
      <c r="B497" s="7"/>
      <c r="C497" s="7"/>
      <c r="D497" s="7"/>
      <c r="E497" s="28"/>
      <c r="H497" s="7"/>
    </row>
    <row r="498" spans="2:8" s="2" customFormat="1" x14ac:dyDescent="0.25">
      <c r="B498" s="7"/>
      <c r="C498" s="7"/>
      <c r="D498" s="7"/>
      <c r="E498" s="28"/>
      <c r="H498" s="7"/>
    </row>
    <row r="499" spans="2:8" s="2" customFormat="1" x14ac:dyDescent="0.25">
      <c r="B499" s="7"/>
      <c r="C499" s="7"/>
      <c r="D499" s="7"/>
      <c r="E499" s="28"/>
      <c r="H499" s="7"/>
    </row>
    <row r="500" spans="2:8" s="2" customFormat="1" x14ac:dyDescent="0.25">
      <c r="B500" s="7"/>
      <c r="C500" s="7"/>
      <c r="D500" s="7"/>
      <c r="E500" s="28"/>
      <c r="H500" s="7"/>
    </row>
    <row r="501" spans="2:8" s="2" customFormat="1" x14ac:dyDescent="0.25">
      <c r="B501" s="7"/>
      <c r="C501" s="7"/>
      <c r="D501" s="7"/>
      <c r="E501" s="28"/>
      <c r="H501" s="7"/>
    </row>
    <row r="502" spans="2:8" s="2" customFormat="1" x14ac:dyDescent="0.25">
      <c r="B502" s="7"/>
      <c r="C502" s="7"/>
      <c r="D502" s="7"/>
      <c r="E502" s="28"/>
      <c r="H502" s="7"/>
    </row>
    <row r="503" spans="2:8" s="2" customFormat="1" x14ac:dyDescent="0.25">
      <c r="B503" s="7"/>
      <c r="C503" s="7"/>
      <c r="D503" s="7"/>
      <c r="E503" s="28"/>
      <c r="H503" s="7"/>
    </row>
    <row r="504" spans="2:8" s="2" customFormat="1" x14ac:dyDescent="0.25">
      <c r="B504" s="7"/>
      <c r="C504" s="7"/>
      <c r="D504" s="7"/>
      <c r="E504" s="28"/>
      <c r="H504" s="7"/>
    </row>
    <row r="505" spans="2:8" s="2" customFormat="1" x14ac:dyDescent="0.25">
      <c r="B505" s="7"/>
      <c r="C505" s="7"/>
      <c r="D505" s="7"/>
      <c r="E505" s="28"/>
      <c r="H505" s="7"/>
    </row>
    <row r="506" spans="2:8" s="2" customFormat="1" x14ac:dyDescent="0.25">
      <c r="B506" s="7"/>
      <c r="C506" s="7"/>
      <c r="D506" s="7"/>
      <c r="E506" s="28"/>
      <c r="H506" s="7"/>
    </row>
    <row r="507" spans="2:8" s="2" customFormat="1" x14ac:dyDescent="0.25">
      <c r="B507" s="7"/>
      <c r="C507" s="7"/>
      <c r="D507" s="7"/>
      <c r="E507" s="28"/>
      <c r="H507" s="7"/>
    </row>
    <row r="508" spans="2:8" s="2" customFormat="1" x14ac:dyDescent="0.25">
      <c r="B508" s="7"/>
      <c r="C508" s="7"/>
      <c r="D508" s="7"/>
      <c r="E508" s="28"/>
      <c r="H508" s="7"/>
    </row>
    <row r="509" spans="2:8" s="2" customFormat="1" x14ac:dyDescent="0.25">
      <c r="B509" s="7"/>
      <c r="C509" s="7"/>
      <c r="D509" s="7"/>
      <c r="E509" s="28"/>
      <c r="H509" s="7"/>
    </row>
    <row r="510" spans="2:8" s="2" customFormat="1" x14ac:dyDescent="0.25">
      <c r="B510" s="7"/>
      <c r="C510" s="7"/>
      <c r="D510" s="7"/>
      <c r="E510" s="28"/>
      <c r="H510" s="7"/>
    </row>
    <row r="511" spans="2:8" s="2" customFormat="1" x14ac:dyDescent="0.25">
      <c r="B511" s="7"/>
      <c r="C511" s="7"/>
      <c r="D511" s="7"/>
      <c r="E511" s="28"/>
      <c r="H511" s="7"/>
    </row>
    <row r="512" spans="2:8" s="2" customFormat="1" x14ac:dyDescent="0.25">
      <c r="B512" s="7"/>
      <c r="C512" s="7"/>
      <c r="D512" s="7"/>
      <c r="E512" s="28"/>
      <c r="H512" s="7"/>
    </row>
    <row r="513" spans="2:8" s="2" customFormat="1" x14ac:dyDescent="0.25">
      <c r="B513" s="7"/>
      <c r="C513" s="7"/>
      <c r="D513" s="7"/>
      <c r="E513" s="28"/>
      <c r="H513" s="7"/>
    </row>
    <row r="514" spans="2:8" s="2" customFormat="1" x14ac:dyDescent="0.25">
      <c r="B514" s="7"/>
      <c r="C514" s="7"/>
      <c r="D514" s="7"/>
      <c r="E514" s="28"/>
      <c r="H514" s="7"/>
    </row>
    <row r="515" spans="2:8" s="2" customFormat="1" x14ac:dyDescent="0.25">
      <c r="B515" s="7"/>
      <c r="C515" s="7"/>
      <c r="D515" s="7"/>
      <c r="E515" s="28"/>
      <c r="H515" s="7"/>
    </row>
    <row r="516" spans="2:8" s="2" customFormat="1" x14ac:dyDescent="0.25">
      <c r="B516" s="7"/>
      <c r="C516" s="7"/>
      <c r="D516" s="7"/>
      <c r="E516" s="28"/>
      <c r="H516" s="7"/>
    </row>
    <row r="517" spans="2:8" s="2" customFormat="1" x14ac:dyDescent="0.25">
      <c r="B517" s="7"/>
      <c r="C517" s="7"/>
      <c r="D517" s="7"/>
      <c r="E517" s="28"/>
      <c r="H517" s="7"/>
    </row>
    <row r="518" spans="2:8" s="2" customFormat="1" x14ac:dyDescent="0.25">
      <c r="B518" s="7"/>
      <c r="C518" s="7"/>
      <c r="D518" s="7"/>
      <c r="E518" s="28"/>
      <c r="H518" s="7"/>
    </row>
    <row r="519" spans="2:8" s="2" customFormat="1" x14ac:dyDescent="0.25">
      <c r="B519" s="7"/>
      <c r="C519" s="7"/>
      <c r="D519" s="7"/>
      <c r="E519" s="28"/>
      <c r="H519" s="7"/>
    </row>
    <row r="520" spans="2:8" s="2" customFormat="1" x14ac:dyDescent="0.25">
      <c r="B520" s="7"/>
      <c r="C520" s="7"/>
      <c r="D520" s="7"/>
      <c r="E520" s="28"/>
      <c r="H520" s="7"/>
    </row>
    <row r="521" spans="2:8" s="2" customFormat="1" x14ac:dyDescent="0.25">
      <c r="B521" s="7"/>
      <c r="C521" s="7"/>
      <c r="D521" s="7"/>
      <c r="E521" s="28"/>
      <c r="H521" s="7"/>
    </row>
    <row r="522" spans="2:8" s="2" customFormat="1" x14ac:dyDescent="0.25">
      <c r="B522" s="7"/>
      <c r="C522" s="7"/>
      <c r="D522" s="7"/>
      <c r="E522" s="28"/>
      <c r="H522" s="7"/>
    </row>
    <row r="523" spans="2:8" s="2" customFormat="1" x14ac:dyDescent="0.25">
      <c r="B523" s="7"/>
      <c r="C523" s="7"/>
      <c r="D523" s="7"/>
      <c r="E523" s="28"/>
      <c r="H523" s="7"/>
    </row>
    <row r="524" spans="2:8" s="2" customFormat="1" x14ac:dyDescent="0.25">
      <c r="B524" s="7"/>
      <c r="C524" s="7"/>
      <c r="D524" s="7"/>
      <c r="E524" s="28"/>
      <c r="H524" s="7"/>
    </row>
    <row r="525" spans="2:8" s="2" customFormat="1" x14ac:dyDescent="0.25">
      <c r="B525" s="7"/>
      <c r="C525" s="7"/>
      <c r="D525" s="7"/>
      <c r="E525" s="28"/>
      <c r="H525" s="7"/>
    </row>
    <row r="526" spans="2:8" s="2" customFormat="1" x14ac:dyDescent="0.25">
      <c r="B526" s="7"/>
      <c r="C526" s="7"/>
      <c r="D526" s="7"/>
      <c r="E526" s="28"/>
      <c r="H526" s="7"/>
    </row>
    <row r="527" spans="2:8" s="2" customFormat="1" x14ac:dyDescent="0.25">
      <c r="B527" s="7"/>
      <c r="C527" s="7"/>
      <c r="D527" s="7"/>
      <c r="E527" s="28"/>
      <c r="H527" s="7"/>
    </row>
    <row r="528" spans="2:8" s="2" customFormat="1" x14ac:dyDescent="0.25">
      <c r="B528" s="7"/>
      <c r="C528" s="7"/>
      <c r="D528" s="7"/>
      <c r="E528" s="28"/>
      <c r="H528" s="7"/>
    </row>
    <row r="529" spans="2:8" s="2" customFormat="1" x14ac:dyDescent="0.25">
      <c r="B529" s="7"/>
      <c r="C529" s="7"/>
      <c r="D529" s="7"/>
      <c r="E529" s="28"/>
      <c r="H529" s="7"/>
    </row>
    <row r="530" spans="2:8" s="2" customFormat="1" x14ac:dyDescent="0.25">
      <c r="B530" s="7"/>
      <c r="C530" s="7"/>
      <c r="D530" s="7"/>
      <c r="E530" s="28"/>
      <c r="H530" s="7"/>
    </row>
    <row r="531" spans="2:8" s="2" customFormat="1" x14ac:dyDescent="0.25">
      <c r="B531" s="7"/>
      <c r="C531" s="7"/>
      <c r="D531" s="7"/>
      <c r="E531" s="28"/>
      <c r="H531" s="7"/>
    </row>
    <row r="532" spans="2:8" s="2" customFormat="1" x14ac:dyDescent="0.25">
      <c r="B532" s="7"/>
      <c r="C532" s="7"/>
      <c r="D532" s="7"/>
      <c r="E532" s="28"/>
      <c r="H532" s="7"/>
    </row>
    <row r="533" spans="2:8" s="2" customFormat="1" x14ac:dyDescent="0.25">
      <c r="B533" s="7"/>
      <c r="C533" s="7"/>
      <c r="D533" s="7"/>
      <c r="E533" s="28"/>
      <c r="H533" s="7"/>
    </row>
    <row r="534" spans="2:8" s="2" customFormat="1" x14ac:dyDescent="0.25">
      <c r="B534" s="7"/>
      <c r="C534" s="7"/>
      <c r="D534" s="7"/>
      <c r="E534" s="28"/>
      <c r="H534" s="7"/>
    </row>
    <row r="535" spans="2:8" s="2" customFormat="1" x14ac:dyDescent="0.25">
      <c r="B535" s="7"/>
      <c r="C535" s="7"/>
      <c r="D535" s="7"/>
      <c r="E535" s="28"/>
      <c r="H535" s="7"/>
    </row>
    <row r="536" spans="2:8" s="2" customFormat="1" x14ac:dyDescent="0.25">
      <c r="B536" s="7"/>
      <c r="C536" s="7"/>
      <c r="D536" s="7"/>
      <c r="E536" s="28"/>
      <c r="H536" s="7"/>
    </row>
    <row r="537" spans="2:8" s="2" customFormat="1" x14ac:dyDescent="0.25">
      <c r="B537" s="7"/>
      <c r="C537" s="7"/>
      <c r="D537" s="7"/>
      <c r="E537" s="28"/>
      <c r="H537" s="7"/>
    </row>
    <row r="538" spans="2:8" s="2" customFormat="1" x14ac:dyDescent="0.25">
      <c r="B538" s="7"/>
      <c r="C538" s="7"/>
      <c r="D538" s="7"/>
      <c r="E538" s="28"/>
      <c r="H538" s="7"/>
    </row>
    <row r="539" spans="2:8" s="2" customFormat="1" x14ac:dyDescent="0.25">
      <c r="B539" s="7"/>
      <c r="C539" s="7"/>
      <c r="D539" s="7"/>
      <c r="E539" s="28"/>
      <c r="H539" s="7"/>
    </row>
    <row r="540" spans="2:8" s="2" customFormat="1" x14ac:dyDescent="0.25">
      <c r="B540" s="7"/>
      <c r="C540" s="7"/>
      <c r="D540" s="7"/>
      <c r="E540" s="28"/>
      <c r="H540" s="7"/>
    </row>
    <row r="541" spans="2:8" s="2" customFormat="1" x14ac:dyDescent="0.25">
      <c r="B541" s="7"/>
      <c r="C541" s="7"/>
      <c r="D541" s="7"/>
      <c r="E541" s="28"/>
      <c r="H541" s="7"/>
    </row>
    <row r="542" spans="2:8" s="2" customFormat="1" x14ac:dyDescent="0.25">
      <c r="B542" s="7"/>
      <c r="C542" s="7"/>
      <c r="D542" s="7"/>
      <c r="E542" s="28"/>
      <c r="H542" s="7"/>
    </row>
    <row r="543" spans="2:8" s="2" customFormat="1" x14ac:dyDescent="0.25">
      <c r="B543" s="7"/>
      <c r="C543" s="7"/>
      <c r="D543" s="7"/>
      <c r="E543" s="28"/>
      <c r="H543" s="7"/>
    </row>
    <row r="544" spans="2:8" s="2" customFormat="1" x14ac:dyDescent="0.25">
      <c r="B544" s="7"/>
      <c r="C544" s="7"/>
      <c r="D544" s="7"/>
      <c r="E544" s="28"/>
      <c r="H544" s="7"/>
    </row>
    <row r="545" spans="2:8" s="2" customFormat="1" x14ac:dyDescent="0.25">
      <c r="B545" s="7"/>
      <c r="C545" s="7"/>
      <c r="D545" s="7"/>
      <c r="E545" s="28"/>
      <c r="H545" s="7"/>
    </row>
    <row r="546" spans="2:8" s="2" customFormat="1" x14ac:dyDescent="0.25">
      <c r="B546" s="7"/>
      <c r="C546" s="7"/>
      <c r="D546" s="7"/>
      <c r="E546" s="28"/>
      <c r="H546" s="7"/>
    </row>
    <row r="547" spans="2:8" s="2" customFormat="1" x14ac:dyDescent="0.25">
      <c r="B547" s="7"/>
      <c r="C547" s="7"/>
      <c r="D547" s="7"/>
      <c r="E547" s="28"/>
      <c r="H547" s="7"/>
    </row>
    <row r="548" spans="2:8" s="2" customFormat="1" x14ac:dyDescent="0.25">
      <c r="B548" s="7"/>
      <c r="C548" s="7"/>
      <c r="D548" s="7"/>
      <c r="E548" s="28"/>
      <c r="H548" s="7"/>
    </row>
    <row r="549" spans="2:8" s="2" customFormat="1" x14ac:dyDescent="0.25">
      <c r="B549" s="7"/>
      <c r="C549" s="7"/>
      <c r="D549" s="7"/>
      <c r="E549" s="28"/>
      <c r="H549" s="7"/>
    </row>
    <row r="550" spans="2:8" s="2" customFormat="1" x14ac:dyDescent="0.25">
      <c r="B550" s="7"/>
      <c r="C550" s="7"/>
      <c r="D550" s="7"/>
      <c r="E550" s="28"/>
      <c r="H550" s="7"/>
    </row>
    <row r="551" spans="2:8" s="2" customFormat="1" x14ac:dyDescent="0.25">
      <c r="B551" s="7"/>
      <c r="C551" s="7"/>
      <c r="D551" s="7"/>
      <c r="E551" s="28"/>
      <c r="H551" s="7"/>
    </row>
    <row r="552" spans="2:8" s="2" customFormat="1" x14ac:dyDescent="0.25">
      <c r="B552" s="7"/>
      <c r="C552" s="7"/>
      <c r="D552" s="7"/>
      <c r="E552" s="28"/>
      <c r="H552" s="7"/>
    </row>
    <row r="553" spans="2:8" s="2" customFormat="1" x14ac:dyDescent="0.25">
      <c r="B553" s="7"/>
      <c r="C553" s="7"/>
      <c r="D553" s="7"/>
      <c r="E553" s="28"/>
      <c r="H553" s="7"/>
    </row>
    <row r="554" spans="2:8" s="2" customFormat="1" x14ac:dyDescent="0.25">
      <c r="B554" s="7"/>
      <c r="C554" s="7"/>
      <c r="D554" s="7"/>
      <c r="E554" s="28"/>
      <c r="H554" s="7"/>
    </row>
    <row r="555" spans="2:8" s="2" customFormat="1" x14ac:dyDescent="0.25">
      <c r="B555" s="7"/>
      <c r="C555" s="7"/>
      <c r="D555" s="7"/>
      <c r="E555" s="28"/>
      <c r="H555" s="7"/>
    </row>
    <row r="556" spans="2:8" s="2" customFormat="1" x14ac:dyDescent="0.25">
      <c r="B556" s="7"/>
      <c r="C556" s="7"/>
      <c r="D556" s="7"/>
      <c r="E556" s="28"/>
      <c r="H556" s="7"/>
    </row>
    <row r="557" spans="2:8" s="2" customFormat="1" x14ac:dyDescent="0.25">
      <c r="B557" s="7"/>
      <c r="C557" s="7"/>
      <c r="D557" s="7"/>
      <c r="E557" s="28"/>
      <c r="H557" s="7"/>
    </row>
    <row r="558" spans="2:8" s="2" customFormat="1" x14ac:dyDescent="0.25">
      <c r="B558" s="7"/>
      <c r="C558" s="7"/>
      <c r="D558" s="7"/>
      <c r="E558" s="28"/>
      <c r="H558" s="7"/>
    </row>
    <row r="559" spans="2:8" s="2" customFormat="1" x14ac:dyDescent="0.25">
      <c r="B559" s="7"/>
      <c r="C559" s="7"/>
      <c r="D559" s="7"/>
      <c r="E559" s="28"/>
      <c r="H559" s="7"/>
    </row>
    <row r="560" spans="2:8" s="2" customFormat="1" x14ac:dyDescent="0.25">
      <c r="B560" s="7"/>
      <c r="C560" s="7"/>
      <c r="D560" s="7"/>
      <c r="E560" s="28"/>
      <c r="H560" s="7"/>
    </row>
    <row r="561" spans="2:8" s="2" customFormat="1" x14ac:dyDescent="0.25">
      <c r="B561" s="7"/>
      <c r="C561" s="7"/>
      <c r="D561" s="7"/>
      <c r="E561" s="28"/>
      <c r="H561" s="7"/>
    </row>
    <row r="562" spans="2:8" s="2" customFormat="1" x14ac:dyDescent="0.25">
      <c r="B562" s="7"/>
      <c r="C562" s="7"/>
      <c r="D562" s="7"/>
      <c r="E562" s="28"/>
      <c r="H562" s="7"/>
    </row>
    <row r="563" spans="2:8" s="2" customFormat="1" x14ac:dyDescent="0.25">
      <c r="B563" s="7"/>
      <c r="C563" s="7"/>
      <c r="D563" s="7"/>
      <c r="E563" s="28"/>
      <c r="H563" s="7"/>
    </row>
    <row r="564" spans="2:8" s="2" customFormat="1" x14ac:dyDescent="0.25">
      <c r="B564" s="7"/>
      <c r="C564" s="7"/>
      <c r="D564" s="7"/>
      <c r="E564" s="28"/>
      <c r="H564" s="7"/>
    </row>
    <row r="565" spans="2:8" s="2" customFormat="1" x14ac:dyDescent="0.25">
      <c r="B565" s="7"/>
      <c r="C565" s="7"/>
      <c r="D565" s="7"/>
      <c r="E565" s="28"/>
      <c r="H565" s="7"/>
    </row>
    <row r="566" spans="2:8" s="2" customFormat="1" x14ac:dyDescent="0.25">
      <c r="B566" s="7"/>
      <c r="C566" s="7"/>
      <c r="D566" s="7"/>
      <c r="E566" s="28"/>
      <c r="H566" s="7"/>
    </row>
    <row r="567" spans="2:8" s="2" customFormat="1" x14ac:dyDescent="0.25">
      <c r="B567" s="7"/>
      <c r="C567" s="7"/>
      <c r="D567" s="7"/>
      <c r="E567" s="28"/>
      <c r="H567" s="7"/>
    </row>
    <row r="568" spans="2:8" s="2" customFormat="1" x14ac:dyDescent="0.25">
      <c r="B568" s="7"/>
      <c r="C568" s="7"/>
      <c r="D568" s="7"/>
      <c r="E568" s="28"/>
      <c r="H568" s="7"/>
    </row>
    <row r="569" spans="2:8" s="2" customFormat="1" x14ac:dyDescent="0.25">
      <c r="B569" s="7"/>
      <c r="C569" s="7"/>
      <c r="D569" s="7"/>
      <c r="E569" s="28"/>
      <c r="H569" s="7"/>
    </row>
    <row r="570" spans="2:8" s="2" customFormat="1" x14ac:dyDescent="0.25">
      <c r="B570" s="7"/>
      <c r="C570" s="7"/>
      <c r="D570" s="7"/>
      <c r="E570" s="28"/>
      <c r="H570" s="7"/>
    </row>
    <row r="571" spans="2:8" s="2" customFormat="1" x14ac:dyDescent="0.25">
      <c r="B571" s="7"/>
      <c r="C571" s="7"/>
      <c r="D571" s="7"/>
      <c r="E571" s="28"/>
      <c r="H571" s="7"/>
    </row>
    <row r="572" spans="2:8" s="2" customFormat="1" x14ac:dyDescent="0.25">
      <c r="B572" s="7"/>
      <c r="C572" s="7"/>
      <c r="D572" s="7"/>
      <c r="E572" s="28"/>
      <c r="H572" s="7"/>
    </row>
    <row r="573" spans="2:8" s="2" customFormat="1" x14ac:dyDescent="0.25">
      <c r="B573" s="7"/>
      <c r="C573" s="7"/>
      <c r="D573" s="7"/>
      <c r="E573" s="28"/>
      <c r="H573" s="7"/>
    </row>
    <row r="574" spans="2:8" s="2" customFormat="1" x14ac:dyDescent="0.25">
      <c r="B574" s="7"/>
      <c r="C574" s="7"/>
      <c r="D574" s="7"/>
      <c r="E574" s="28"/>
      <c r="H574" s="7"/>
    </row>
    <row r="575" spans="2:8" s="2" customFormat="1" x14ac:dyDescent="0.25">
      <c r="B575" s="7"/>
      <c r="C575" s="7"/>
      <c r="D575" s="7"/>
      <c r="E575" s="28"/>
      <c r="H575" s="7"/>
    </row>
    <row r="576" spans="2:8" s="2" customFormat="1" x14ac:dyDescent="0.25">
      <c r="B576" s="7"/>
      <c r="C576" s="7"/>
      <c r="D576" s="7"/>
      <c r="E576" s="28"/>
      <c r="H576" s="7"/>
    </row>
    <row r="577" spans="2:8" s="2" customFormat="1" x14ac:dyDescent="0.25">
      <c r="B577" s="7"/>
      <c r="C577" s="7"/>
      <c r="D577" s="7"/>
      <c r="E577" s="28"/>
      <c r="H577" s="7"/>
    </row>
    <row r="578" spans="2:8" s="2" customFormat="1" x14ac:dyDescent="0.25">
      <c r="B578" s="7"/>
      <c r="C578" s="7"/>
      <c r="D578" s="7"/>
      <c r="E578" s="28"/>
      <c r="H578" s="7"/>
    </row>
    <row r="579" spans="2:8" s="2" customFormat="1" x14ac:dyDescent="0.25">
      <c r="B579" s="7"/>
      <c r="C579" s="7"/>
      <c r="D579" s="7"/>
      <c r="E579" s="28"/>
      <c r="H579" s="7"/>
    </row>
    <row r="580" spans="2:8" s="2" customFormat="1" x14ac:dyDescent="0.25">
      <c r="B580" s="7"/>
      <c r="C580" s="7"/>
      <c r="D580" s="7"/>
      <c r="E580" s="28"/>
      <c r="H580" s="7"/>
    </row>
    <row r="581" spans="2:8" s="2" customFormat="1" x14ac:dyDescent="0.25">
      <c r="B581" s="7"/>
      <c r="C581" s="7"/>
      <c r="D581" s="7"/>
      <c r="E581" s="28"/>
      <c r="H581" s="7"/>
    </row>
    <row r="582" spans="2:8" s="2" customFormat="1" x14ac:dyDescent="0.25">
      <c r="B582" s="7"/>
      <c r="C582" s="7"/>
      <c r="D582" s="7"/>
      <c r="E582" s="28"/>
      <c r="H582" s="7"/>
    </row>
    <row r="583" spans="2:8" s="2" customFormat="1" x14ac:dyDescent="0.25">
      <c r="B583" s="7"/>
      <c r="C583" s="7"/>
      <c r="D583" s="7"/>
      <c r="E583" s="28"/>
      <c r="H583" s="7"/>
    </row>
    <row r="584" spans="2:8" s="2" customFormat="1" x14ac:dyDescent="0.25">
      <c r="B584" s="7"/>
      <c r="C584" s="7"/>
      <c r="D584" s="7"/>
      <c r="E584" s="28"/>
      <c r="H584" s="7"/>
    </row>
    <row r="585" spans="2:8" s="2" customFormat="1" x14ac:dyDescent="0.25">
      <c r="B585" s="7"/>
      <c r="C585" s="7"/>
      <c r="D585" s="7"/>
      <c r="E585" s="28"/>
      <c r="H585" s="7"/>
    </row>
    <row r="586" spans="2:8" s="2" customFormat="1" x14ac:dyDescent="0.25">
      <c r="B586" s="7"/>
      <c r="C586" s="7"/>
      <c r="D586" s="7"/>
      <c r="E586" s="28"/>
      <c r="H586" s="7"/>
    </row>
    <row r="587" spans="2:8" s="2" customFormat="1" x14ac:dyDescent="0.25">
      <c r="B587" s="7"/>
      <c r="C587" s="7"/>
      <c r="D587" s="7"/>
      <c r="E587" s="28"/>
      <c r="H587" s="7"/>
    </row>
    <row r="588" spans="2:8" s="2" customFormat="1" x14ac:dyDescent="0.25">
      <c r="B588" s="7"/>
      <c r="C588" s="7"/>
      <c r="D588" s="7"/>
      <c r="E588" s="28"/>
      <c r="H588" s="7"/>
    </row>
    <row r="589" spans="2:8" s="2" customFormat="1" x14ac:dyDescent="0.25">
      <c r="B589" s="7"/>
      <c r="C589" s="7"/>
      <c r="D589" s="7"/>
      <c r="E589" s="28"/>
      <c r="H589" s="7"/>
    </row>
    <row r="590" spans="2:8" s="2" customFormat="1" x14ac:dyDescent="0.25">
      <c r="B590" s="7"/>
      <c r="C590" s="7"/>
      <c r="D590" s="7"/>
      <c r="E590" s="28"/>
      <c r="H590" s="7"/>
    </row>
    <row r="591" spans="2:8" s="2" customFormat="1" x14ac:dyDescent="0.25">
      <c r="B591" s="7"/>
      <c r="C591" s="7"/>
      <c r="D591" s="7"/>
      <c r="E591" s="28"/>
      <c r="H591" s="7"/>
    </row>
    <row r="592" spans="2:8" s="2" customFormat="1" x14ac:dyDescent="0.25">
      <c r="B592" s="7"/>
      <c r="C592" s="7"/>
      <c r="D592" s="7"/>
      <c r="E592" s="28"/>
      <c r="H592" s="7"/>
    </row>
    <row r="593" spans="2:8" s="2" customFormat="1" x14ac:dyDescent="0.25">
      <c r="B593" s="7"/>
      <c r="C593" s="7"/>
      <c r="D593" s="7"/>
      <c r="E593" s="28"/>
      <c r="H593" s="7"/>
    </row>
    <row r="594" spans="2:8" s="2" customFormat="1" x14ac:dyDescent="0.25">
      <c r="B594" s="7"/>
      <c r="C594" s="7"/>
      <c r="D594" s="7"/>
      <c r="E594" s="28"/>
      <c r="H594" s="7"/>
    </row>
    <row r="595" spans="2:8" s="2" customFormat="1" x14ac:dyDescent="0.25">
      <c r="B595" s="7"/>
      <c r="C595" s="7"/>
      <c r="D595" s="7"/>
      <c r="E595" s="28"/>
      <c r="H595" s="7"/>
    </row>
    <row r="596" spans="2:8" s="2" customFormat="1" x14ac:dyDescent="0.25">
      <c r="B596" s="7"/>
      <c r="C596" s="7"/>
      <c r="D596" s="7"/>
      <c r="E596" s="28"/>
      <c r="H596" s="7"/>
    </row>
    <row r="597" spans="2:8" s="2" customFormat="1" x14ac:dyDescent="0.25">
      <c r="B597" s="7"/>
      <c r="C597" s="7"/>
      <c r="D597" s="7"/>
      <c r="E597" s="28"/>
      <c r="H597" s="7"/>
    </row>
    <row r="598" spans="2:8" s="2" customFormat="1" x14ac:dyDescent="0.25">
      <c r="B598" s="7"/>
      <c r="C598" s="7"/>
      <c r="D598" s="7"/>
      <c r="E598" s="28"/>
      <c r="H598" s="7"/>
    </row>
    <row r="599" spans="2:8" s="2" customFormat="1" x14ac:dyDescent="0.25">
      <c r="B599" s="7"/>
      <c r="C599" s="7"/>
      <c r="D599" s="7"/>
      <c r="E599" s="28"/>
      <c r="H599" s="7"/>
    </row>
    <row r="600" spans="2:8" s="2" customFormat="1" x14ac:dyDescent="0.25">
      <c r="B600" s="7"/>
      <c r="C600" s="7"/>
      <c r="D600" s="7"/>
      <c r="E600" s="28"/>
      <c r="H600" s="7"/>
    </row>
    <row r="601" spans="2:8" s="2" customFormat="1" x14ac:dyDescent="0.25">
      <c r="B601" s="7"/>
      <c r="C601" s="7"/>
      <c r="D601" s="7"/>
      <c r="E601" s="28"/>
      <c r="H601" s="7"/>
    </row>
    <row r="602" spans="2:8" s="2" customFormat="1" x14ac:dyDescent="0.25">
      <c r="B602" s="7"/>
      <c r="C602" s="7"/>
      <c r="D602" s="7"/>
      <c r="E602" s="28"/>
      <c r="H602" s="7"/>
    </row>
    <row r="603" spans="2:8" s="2" customFormat="1" x14ac:dyDescent="0.25">
      <c r="B603" s="7"/>
      <c r="C603" s="7"/>
      <c r="D603" s="7"/>
      <c r="E603" s="28"/>
      <c r="H603" s="7"/>
    </row>
    <row r="604" spans="2:8" s="2" customFormat="1" x14ac:dyDescent="0.25">
      <c r="B604" s="7"/>
      <c r="C604" s="7"/>
      <c r="D604" s="7"/>
      <c r="E604" s="28"/>
      <c r="H604" s="7"/>
    </row>
    <row r="605" spans="2:8" s="2" customFormat="1" x14ac:dyDescent="0.25">
      <c r="B605" s="7"/>
      <c r="C605" s="7"/>
      <c r="D605" s="7"/>
      <c r="E605" s="28"/>
      <c r="H605" s="7"/>
    </row>
    <row r="606" spans="2:8" s="2" customFormat="1" x14ac:dyDescent="0.25">
      <c r="B606" s="7"/>
      <c r="C606" s="7"/>
      <c r="D606" s="7"/>
      <c r="E606" s="28"/>
      <c r="H606" s="7"/>
    </row>
    <row r="607" spans="2:8" s="2" customFormat="1" x14ac:dyDescent="0.25">
      <c r="B607" s="7"/>
      <c r="C607" s="7"/>
      <c r="D607" s="7"/>
      <c r="E607" s="28"/>
      <c r="H607" s="7"/>
    </row>
    <row r="608" spans="2:8" s="2" customFormat="1" x14ac:dyDescent="0.25">
      <c r="B608" s="7"/>
      <c r="C608" s="7"/>
      <c r="D608" s="7"/>
      <c r="E608" s="28"/>
      <c r="H608" s="7"/>
    </row>
    <row r="609" spans="2:8" s="2" customFormat="1" x14ac:dyDescent="0.25">
      <c r="B609" s="7"/>
      <c r="C609" s="7"/>
      <c r="D609" s="7"/>
      <c r="E609" s="28"/>
      <c r="H609" s="7"/>
    </row>
    <row r="610" spans="2:8" s="2" customFormat="1" x14ac:dyDescent="0.25">
      <c r="B610" s="7"/>
      <c r="C610" s="7"/>
      <c r="D610" s="7"/>
      <c r="E610" s="28"/>
      <c r="H610" s="7"/>
    </row>
    <row r="611" spans="2:8" s="2" customFormat="1" x14ac:dyDescent="0.25">
      <c r="B611" s="7"/>
      <c r="C611" s="7"/>
      <c r="D611" s="7"/>
      <c r="E611" s="28"/>
      <c r="H611" s="7"/>
    </row>
    <row r="612" spans="2:8" s="2" customFormat="1" x14ac:dyDescent="0.25">
      <c r="B612" s="7"/>
      <c r="C612" s="7"/>
      <c r="D612" s="7"/>
      <c r="E612" s="28"/>
      <c r="H612" s="7"/>
    </row>
    <row r="613" spans="2:8" s="2" customFormat="1" x14ac:dyDescent="0.25">
      <c r="B613" s="7"/>
      <c r="C613" s="7"/>
      <c r="D613" s="7"/>
      <c r="E613" s="28"/>
      <c r="H613" s="7"/>
    </row>
    <row r="614" spans="2:8" s="2" customFormat="1" x14ac:dyDescent="0.25">
      <c r="B614" s="7"/>
      <c r="C614" s="7"/>
      <c r="D614" s="7"/>
      <c r="E614" s="28"/>
      <c r="H614" s="7"/>
    </row>
    <row r="615" spans="2:8" s="2" customFormat="1" x14ac:dyDescent="0.25">
      <c r="B615" s="7"/>
      <c r="C615" s="7"/>
      <c r="D615" s="7"/>
      <c r="E615" s="28"/>
      <c r="H615" s="7"/>
    </row>
    <row r="616" spans="2:8" s="2" customFormat="1" x14ac:dyDescent="0.25">
      <c r="B616" s="7"/>
      <c r="C616" s="7"/>
      <c r="D616" s="7"/>
      <c r="E616" s="28"/>
      <c r="H616" s="7"/>
    </row>
    <row r="617" spans="2:8" s="2" customFormat="1" x14ac:dyDescent="0.25">
      <c r="B617" s="7"/>
      <c r="C617" s="7"/>
      <c r="D617" s="7"/>
      <c r="E617" s="28"/>
      <c r="H617" s="7"/>
    </row>
    <row r="618" spans="2:8" s="2" customFormat="1" x14ac:dyDescent="0.25">
      <c r="B618" s="7"/>
      <c r="C618" s="7"/>
      <c r="D618" s="7"/>
      <c r="E618" s="28"/>
      <c r="H618" s="7"/>
    </row>
    <row r="619" spans="2:8" s="2" customFormat="1" x14ac:dyDescent="0.25">
      <c r="B619" s="7"/>
      <c r="C619" s="7"/>
      <c r="D619" s="7"/>
      <c r="E619" s="28"/>
      <c r="H619" s="7"/>
    </row>
    <row r="620" spans="2:8" s="2" customFormat="1" x14ac:dyDescent="0.25">
      <c r="B620" s="7"/>
      <c r="C620" s="7"/>
      <c r="D620" s="7"/>
      <c r="E620" s="28"/>
      <c r="H620" s="7"/>
    </row>
    <row r="621" spans="2:8" s="2" customFormat="1" x14ac:dyDescent="0.25">
      <c r="B621" s="7"/>
      <c r="C621" s="7"/>
      <c r="D621" s="7"/>
      <c r="E621" s="28"/>
      <c r="H621" s="7"/>
    </row>
    <row r="622" spans="2:8" s="2" customFormat="1" x14ac:dyDescent="0.25">
      <c r="B622" s="7"/>
      <c r="C622" s="7"/>
      <c r="D622" s="7"/>
      <c r="E622" s="28"/>
      <c r="H622" s="7"/>
    </row>
    <row r="623" spans="2:8" s="2" customFormat="1" x14ac:dyDescent="0.25">
      <c r="B623" s="7"/>
      <c r="C623" s="7"/>
      <c r="D623" s="7"/>
      <c r="E623" s="28"/>
      <c r="H623" s="7"/>
    </row>
    <row r="624" spans="2:8" s="2" customFormat="1" x14ac:dyDescent="0.25">
      <c r="B624" s="7"/>
      <c r="C624" s="7"/>
      <c r="D624" s="7"/>
      <c r="E624" s="28"/>
      <c r="H624" s="7"/>
    </row>
    <row r="625" spans="2:8" s="2" customFormat="1" x14ac:dyDescent="0.25">
      <c r="B625" s="7"/>
      <c r="C625" s="7"/>
      <c r="D625" s="7"/>
      <c r="E625" s="28"/>
      <c r="H625" s="7"/>
    </row>
    <row r="626" spans="2:8" s="2" customFormat="1" x14ac:dyDescent="0.25">
      <c r="B626" s="7"/>
      <c r="C626" s="7"/>
      <c r="D626" s="7"/>
      <c r="E626" s="28"/>
      <c r="H626" s="7"/>
    </row>
    <row r="627" spans="2:8" s="2" customFormat="1" x14ac:dyDescent="0.25">
      <c r="B627" s="7"/>
      <c r="C627" s="7"/>
      <c r="D627" s="7"/>
      <c r="E627" s="28"/>
      <c r="H627" s="7"/>
    </row>
    <row r="628" spans="2:8" s="2" customFormat="1" x14ac:dyDescent="0.25">
      <c r="B628" s="7"/>
      <c r="C628" s="7"/>
      <c r="D628" s="7"/>
      <c r="E628" s="28"/>
      <c r="H628" s="7"/>
    </row>
    <row r="629" spans="2:8" s="2" customFormat="1" x14ac:dyDescent="0.25">
      <c r="B629" s="7"/>
      <c r="C629" s="7"/>
      <c r="D629" s="7"/>
      <c r="E629" s="28"/>
      <c r="H629" s="7"/>
    </row>
  </sheetData>
  <dataConsolidate/>
  <mergeCells count="290">
    <mergeCell ref="H354:H358"/>
    <mergeCell ref="C354:C358"/>
    <mergeCell ref="C67:C71"/>
    <mergeCell ref="H107:H111"/>
    <mergeCell ref="I329:I333"/>
    <mergeCell ref="B394:B398"/>
    <mergeCell ref="C394:C398"/>
    <mergeCell ref="H394:H398"/>
    <mergeCell ref="I323:I327"/>
    <mergeCell ref="C313:C317"/>
    <mergeCell ref="B329:B333"/>
    <mergeCell ref="C329:C333"/>
    <mergeCell ref="H323:H327"/>
    <mergeCell ref="C323:C327"/>
    <mergeCell ref="B323:B327"/>
    <mergeCell ref="H329:H333"/>
    <mergeCell ref="C374:C378"/>
    <mergeCell ref="B374:B378"/>
    <mergeCell ref="H374:H378"/>
    <mergeCell ref="C364:C368"/>
    <mergeCell ref="H364:H368"/>
    <mergeCell ref="B364:B367"/>
    <mergeCell ref="B384:B388"/>
    <mergeCell ref="C384:C388"/>
    <mergeCell ref="H384:H388"/>
    <mergeCell ref="I162:I166"/>
    <mergeCell ref="B288:B292"/>
    <mergeCell ref="I202:I206"/>
    <mergeCell ref="B303:B307"/>
    <mergeCell ref="B318:B322"/>
    <mergeCell ref="B308:B312"/>
    <mergeCell ref="B273:B277"/>
    <mergeCell ref="B313:B317"/>
    <mergeCell ref="H318:H322"/>
    <mergeCell ref="B248:B252"/>
    <mergeCell ref="C248:C252"/>
    <mergeCell ref="B268:B272"/>
    <mergeCell ref="C293:C297"/>
    <mergeCell ref="C288:C292"/>
    <mergeCell ref="B278:B282"/>
    <mergeCell ref="H313:H317"/>
    <mergeCell ref="H177:H181"/>
    <mergeCell ref="H192:H196"/>
    <mergeCell ref="H207:H211"/>
    <mergeCell ref="C162:C166"/>
    <mergeCell ref="C223:C227"/>
    <mergeCell ref="H223:H227"/>
    <mergeCell ref="B228:B232"/>
    <mergeCell ref="H444:H448"/>
    <mergeCell ref="B444:C448"/>
    <mergeCell ref="B389:B393"/>
    <mergeCell ref="C389:C393"/>
    <mergeCell ref="H389:H393"/>
    <mergeCell ref="H334:H338"/>
    <mergeCell ref="C349:C353"/>
    <mergeCell ref="B349:B353"/>
    <mergeCell ref="H349:H353"/>
    <mergeCell ref="B359:B363"/>
    <mergeCell ref="C359:C363"/>
    <mergeCell ref="H359:H363"/>
    <mergeCell ref="B344:B348"/>
    <mergeCell ref="C344:C348"/>
    <mergeCell ref="B339:B343"/>
    <mergeCell ref="B334:B338"/>
    <mergeCell ref="H339:H343"/>
    <mergeCell ref="C339:C343"/>
    <mergeCell ref="B369:B373"/>
    <mergeCell ref="C369:C373"/>
    <mergeCell ref="C399:C403"/>
    <mergeCell ref="B399:B403"/>
    <mergeCell ref="H379:H383"/>
    <mergeCell ref="B354:B358"/>
    <mergeCell ref="B67:B71"/>
    <mergeCell ref="H16:H20"/>
    <mergeCell ref="G32:G33"/>
    <mergeCell ref="C31:C36"/>
    <mergeCell ref="B82:B86"/>
    <mergeCell ref="H67:H71"/>
    <mergeCell ref="B92:B96"/>
    <mergeCell ref="B72:B76"/>
    <mergeCell ref="C77:C81"/>
    <mergeCell ref="C92:C96"/>
    <mergeCell ref="B62:B66"/>
    <mergeCell ref="B52:B56"/>
    <mergeCell ref="C37:C41"/>
    <mergeCell ref="B37:B41"/>
    <mergeCell ref="B57:B61"/>
    <mergeCell ref="C57:C61"/>
    <mergeCell ref="H57:H61"/>
    <mergeCell ref="H52:H56"/>
    <mergeCell ref="H37:H41"/>
    <mergeCell ref="H62:H66"/>
    <mergeCell ref="B47:B51"/>
    <mergeCell ref="C47:C51"/>
    <mergeCell ref="H47:H51"/>
    <mergeCell ref="B97:B101"/>
    <mergeCell ref="C97:C101"/>
    <mergeCell ref="H82:H86"/>
    <mergeCell ref="H87:H91"/>
    <mergeCell ref="H92:H96"/>
    <mergeCell ref="B102:B106"/>
    <mergeCell ref="C72:C76"/>
    <mergeCell ref="H72:H76"/>
    <mergeCell ref="H102:H106"/>
    <mergeCell ref="B77:B81"/>
    <mergeCell ref="H77:H81"/>
    <mergeCell ref="B87:B91"/>
    <mergeCell ref="A233:A237"/>
    <mergeCell ref="A238:A242"/>
    <mergeCell ref="C243:C247"/>
    <mergeCell ref="B243:B247"/>
    <mergeCell ref="B238:B242"/>
    <mergeCell ref="C238:C242"/>
    <mergeCell ref="B233:B237"/>
    <mergeCell ref="C233:C237"/>
    <mergeCell ref="B142:B146"/>
    <mergeCell ref="B162:B166"/>
    <mergeCell ref="B167:B171"/>
    <mergeCell ref="B172:B176"/>
    <mergeCell ref="B177:B181"/>
    <mergeCell ref="B197:B201"/>
    <mergeCell ref="C197:C201"/>
    <mergeCell ref="B192:B196"/>
    <mergeCell ref="C192:C196"/>
    <mergeCell ref="B187:B191"/>
    <mergeCell ref="C187:C191"/>
    <mergeCell ref="B207:B212"/>
    <mergeCell ref="C207:C212"/>
    <mergeCell ref="C167:C171"/>
    <mergeCell ref="C147:C151"/>
    <mergeCell ref="B182:B186"/>
    <mergeCell ref="B107:B111"/>
    <mergeCell ref="C107:C111"/>
    <mergeCell ref="H112:H116"/>
    <mergeCell ref="H127:H131"/>
    <mergeCell ref="H233:H237"/>
    <mergeCell ref="H157:H161"/>
    <mergeCell ref="B147:B151"/>
    <mergeCell ref="H202:H206"/>
    <mergeCell ref="H142:H146"/>
    <mergeCell ref="B132:B136"/>
    <mergeCell ref="B137:B141"/>
    <mergeCell ref="C132:C136"/>
    <mergeCell ref="H162:H166"/>
    <mergeCell ref="B112:B116"/>
    <mergeCell ref="C157:C161"/>
    <mergeCell ref="B152:B156"/>
    <mergeCell ref="C152:C156"/>
    <mergeCell ref="B157:B161"/>
    <mergeCell ref="B122:B126"/>
    <mergeCell ref="H132:H136"/>
    <mergeCell ref="B127:B131"/>
    <mergeCell ref="C127:C131"/>
    <mergeCell ref="B202:B206"/>
    <mergeCell ref="C177:C181"/>
    <mergeCell ref="A2:H2"/>
    <mergeCell ref="A3:H3"/>
    <mergeCell ref="H21:H25"/>
    <mergeCell ref="C21:C25"/>
    <mergeCell ref="B21:B25"/>
    <mergeCell ref="C52:C56"/>
    <mergeCell ref="H26:H30"/>
    <mergeCell ref="B26:B30"/>
    <mergeCell ref="C26:C30"/>
    <mergeCell ref="B31:B35"/>
    <mergeCell ref="H42:H46"/>
    <mergeCell ref="H34:H36"/>
    <mergeCell ref="B42:B46"/>
    <mergeCell ref="C42:C46"/>
    <mergeCell ref="H31:H33"/>
    <mergeCell ref="D32:D33"/>
    <mergeCell ref="E32:E33"/>
    <mergeCell ref="F32:F33"/>
    <mergeCell ref="B16:B20"/>
    <mergeCell ref="C16:C20"/>
    <mergeCell ref="B6:B10"/>
    <mergeCell ref="C6:C10"/>
    <mergeCell ref="H6:H10"/>
    <mergeCell ref="B11:B15"/>
    <mergeCell ref="C11:C15"/>
    <mergeCell ref="H11:H15"/>
    <mergeCell ref="I26:I29"/>
    <mergeCell ref="I31:I36"/>
    <mergeCell ref="I137:M141"/>
    <mergeCell ref="I117:I121"/>
    <mergeCell ref="H137:H141"/>
    <mergeCell ref="H147:H151"/>
    <mergeCell ref="H122:H126"/>
    <mergeCell ref="H97:H101"/>
    <mergeCell ref="C122:C126"/>
    <mergeCell ref="I97:I101"/>
    <mergeCell ref="I102:I106"/>
    <mergeCell ref="I107:I111"/>
    <mergeCell ref="I112:I116"/>
    <mergeCell ref="C142:C146"/>
    <mergeCell ref="C112:C116"/>
    <mergeCell ref="C82:C86"/>
    <mergeCell ref="C87:C91"/>
    <mergeCell ref="I37:I41"/>
    <mergeCell ref="I42:I46"/>
    <mergeCell ref="C62:C66"/>
    <mergeCell ref="C102:C106"/>
    <mergeCell ref="H152:H156"/>
    <mergeCell ref="C202:C206"/>
    <mergeCell ref="C137:C141"/>
    <mergeCell ref="H167:H171"/>
    <mergeCell ref="C172:C176"/>
    <mergeCell ref="H172:H176"/>
    <mergeCell ref="H182:H186"/>
    <mergeCell ref="C117:C121"/>
    <mergeCell ref="H117:H121"/>
    <mergeCell ref="C182:C186"/>
    <mergeCell ref="H399:H403"/>
    <mergeCell ref="B404:B408"/>
    <mergeCell ref="C404:C408"/>
    <mergeCell ref="H404:H408"/>
    <mergeCell ref="B409:B413"/>
    <mergeCell ref="H213:H217"/>
    <mergeCell ref="H243:H247"/>
    <mergeCell ref="C253:C257"/>
    <mergeCell ref="H253:H257"/>
    <mergeCell ref="H268:H272"/>
    <mergeCell ref="B283:B287"/>
    <mergeCell ref="H344:H348"/>
    <mergeCell ref="C334:C338"/>
    <mergeCell ref="C379:C383"/>
    <mergeCell ref="C303:C307"/>
    <mergeCell ref="C308:C312"/>
    <mergeCell ref="H369:H373"/>
    <mergeCell ref="B379:B383"/>
    <mergeCell ref="B218:B222"/>
    <mergeCell ref="B258:B262"/>
    <mergeCell ref="B263:B267"/>
    <mergeCell ref="C318:C322"/>
    <mergeCell ref="B253:B257"/>
    <mergeCell ref="C268:C272"/>
    <mergeCell ref="B439:B443"/>
    <mergeCell ref="C439:C443"/>
    <mergeCell ref="B429:B433"/>
    <mergeCell ref="C429:C433"/>
    <mergeCell ref="H429:H433"/>
    <mergeCell ref="H409:H413"/>
    <mergeCell ref="B414:B418"/>
    <mergeCell ref="C414:C418"/>
    <mergeCell ref="H414:H418"/>
    <mergeCell ref="B419:B423"/>
    <mergeCell ref="C419:C423"/>
    <mergeCell ref="C409:C413"/>
    <mergeCell ref="B424:B428"/>
    <mergeCell ref="C424:C428"/>
    <mergeCell ref="H424:H428"/>
    <mergeCell ref="H419:H423"/>
    <mergeCell ref="H439:H443"/>
    <mergeCell ref="B434:B438"/>
    <mergeCell ref="C434:C438"/>
    <mergeCell ref="H434:H438"/>
    <mergeCell ref="B117:B121"/>
    <mergeCell ref="H308:H312"/>
    <mergeCell ref="H293:H297"/>
    <mergeCell ref="H303:H307"/>
    <mergeCell ref="H288:H292"/>
    <mergeCell ref="H248:H252"/>
    <mergeCell ref="H278:H282"/>
    <mergeCell ref="H273:H277"/>
    <mergeCell ref="C258:C262"/>
    <mergeCell ref="H258:H262"/>
    <mergeCell ref="C283:C287"/>
    <mergeCell ref="H187:H191"/>
    <mergeCell ref="C298:C302"/>
    <mergeCell ref="H283:H287"/>
    <mergeCell ref="B213:B217"/>
    <mergeCell ref="C218:C222"/>
    <mergeCell ref="C278:C282"/>
    <mergeCell ref="H263:H267"/>
    <mergeCell ref="C273:C277"/>
    <mergeCell ref="C263:C267"/>
    <mergeCell ref="H238:H241"/>
    <mergeCell ref="H298:H302"/>
    <mergeCell ref="H197:H201"/>
    <mergeCell ref="B223:B227"/>
    <mergeCell ref="C228:C232"/>
    <mergeCell ref="H228:H232"/>
    <mergeCell ref="B293:B297"/>
    <mergeCell ref="B298:B302"/>
    <mergeCell ref="C213:C217"/>
    <mergeCell ref="H218:H222"/>
    <mergeCell ref="D211:D212"/>
    <mergeCell ref="E211:E212"/>
    <mergeCell ref="F211:F212"/>
    <mergeCell ref="G211:G212"/>
  </mergeCells>
  <phoneticPr fontId="3" type="noConversion"/>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8" manualBreakCount="18">
    <brk id="29" max="7" man="1"/>
    <brk id="32" max="16383" man="1"/>
    <brk id="39" max="7" man="1"/>
    <brk id="66" max="7" man="1"/>
    <brk id="98" max="7" man="1"/>
    <brk id="111" max="7" man="1"/>
    <brk id="151" max="7" man="1"/>
    <brk id="180" max="7" man="1"/>
    <brk id="201" max="7" man="1"/>
    <brk id="215" max="7" man="1"/>
    <brk id="240" max="7" man="1"/>
    <brk id="257" max="7" man="1"/>
    <brk id="292" max="7" man="1"/>
    <brk id="326" max="7" man="1"/>
    <brk id="343" max="7" man="1"/>
    <brk id="378" max="7" man="1"/>
    <brk id="413" max="7" man="1"/>
    <brk id="44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8"/>
  <sheetViews>
    <sheetView view="pageBreakPreview" zoomScale="70" zoomScaleNormal="75" zoomScaleSheetLayoutView="70" workbookViewId="0">
      <selection activeCell="E20" sqref="E20"/>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x14ac:dyDescent="0.25">
      <c r="B6" s="226" t="s">
        <v>4</v>
      </c>
      <c r="C6" s="226" t="s">
        <v>65</v>
      </c>
      <c r="D6" s="16" t="s">
        <v>2</v>
      </c>
      <c r="E6" s="27">
        <f>E7+E8</f>
        <v>10050366.93</v>
      </c>
      <c r="F6" s="27">
        <f>F7+F8</f>
        <v>10050366.93</v>
      </c>
      <c r="G6" s="47">
        <f>F6/E6*100</f>
        <v>100</v>
      </c>
      <c r="H6" s="106"/>
      <c r="J6" s="1"/>
      <c r="K6" s="1"/>
      <c r="L6" s="1"/>
      <c r="M6" s="1"/>
      <c r="N6" s="1"/>
      <c r="O6" s="1"/>
    </row>
    <row r="7" spans="1:15" s="2" customFormat="1" ht="33" customHeight="1" x14ac:dyDescent="0.25">
      <c r="B7" s="234"/>
      <c r="C7" s="234"/>
      <c r="D7" s="17" t="s">
        <v>11</v>
      </c>
      <c r="E7" s="27">
        <f>E12</f>
        <v>2055168.08</v>
      </c>
      <c r="F7" s="27">
        <f>F12</f>
        <v>2055168.08</v>
      </c>
      <c r="G7" s="47">
        <f>F7/E7*100</f>
        <v>100</v>
      </c>
      <c r="H7" s="107"/>
      <c r="J7" s="1"/>
      <c r="K7" s="1"/>
      <c r="L7" s="1"/>
      <c r="M7" s="1"/>
      <c r="N7" s="1"/>
      <c r="O7" s="1"/>
    </row>
    <row r="8" spans="1:15" s="2" customFormat="1" ht="33" customHeight="1" x14ac:dyDescent="0.25">
      <c r="B8" s="234"/>
      <c r="C8" s="234"/>
      <c r="D8" s="17" t="s">
        <v>12</v>
      </c>
      <c r="E8" s="27">
        <f>E13</f>
        <v>7995198.8499999996</v>
      </c>
      <c r="F8" s="27">
        <f>F13</f>
        <v>7995198.8499999996</v>
      </c>
      <c r="G8" s="47">
        <f>F8/E8*100</f>
        <v>100</v>
      </c>
      <c r="H8" s="107"/>
      <c r="J8" s="1"/>
      <c r="K8" s="1"/>
      <c r="L8" s="1"/>
      <c r="M8" s="1"/>
      <c r="N8" s="1"/>
      <c r="O8" s="1"/>
    </row>
    <row r="9" spans="1:15" s="2" customFormat="1" ht="33" customHeight="1" x14ac:dyDescent="0.25">
      <c r="B9" s="234"/>
      <c r="C9" s="234"/>
      <c r="D9" s="17" t="s">
        <v>6</v>
      </c>
      <c r="E9" s="27">
        <v>0</v>
      </c>
      <c r="F9" s="47">
        <v>0</v>
      </c>
      <c r="G9" s="47">
        <v>0</v>
      </c>
      <c r="H9" s="107"/>
      <c r="J9" s="1"/>
      <c r="K9" s="1"/>
      <c r="L9" s="1"/>
      <c r="M9" s="1"/>
      <c r="N9" s="1"/>
      <c r="O9" s="1"/>
    </row>
    <row r="10" spans="1:15" s="2" customFormat="1" ht="31.5" customHeight="1" x14ac:dyDescent="0.25">
      <c r="B10" s="235"/>
      <c r="C10" s="235"/>
      <c r="D10" s="17" t="s">
        <v>7</v>
      </c>
      <c r="E10" s="27">
        <v>0</v>
      </c>
      <c r="F10" s="47">
        <v>0</v>
      </c>
      <c r="G10" s="47">
        <v>0</v>
      </c>
      <c r="H10" s="108"/>
      <c r="J10" s="1"/>
      <c r="K10" s="1"/>
      <c r="L10" s="1"/>
      <c r="M10" s="1"/>
      <c r="N10" s="1"/>
      <c r="O10" s="1"/>
    </row>
    <row r="11" spans="1:15" s="2" customFormat="1" ht="19.5" customHeight="1" x14ac:dyDescent="0.25">
      <c r="B11" s="93" t="s">
        <v>66</v>
      </c>
      <c r="C11" s="93" t="s">
        <v>67</v>
      </c>
      <c r="D11" s="16" t="s">
        <v>2</v>
      </c>
      <c r="E11" s="27">
        <f>E12+E13</f>
        <v>10050366.93</v>
      </c>
      <c r="F11" s="27">
        <f>F12+F13</f>
        <v>10050366.93</v>
      </c>
      <c r="G11" s="47">
        <f>F11/E11*100</f>
        <v>100</v>
      </c>
      <c r="H11" s="96" t="s">
        <v>211</v>
      </c>
      <c r="J11" s="1"/>
      <c r="K11" s="1"/>
      <c r="L11" s="1"/>
      <c r="M11" s="1"/>
      <c r="N11" s="1"/>
      <c r="O11" s="1"/>
    </row>
    <row r="12" spans="1:15" s="2" customFormat="1" ht="31.5" customHeight="1" x14ac:dyDescent="0.25">
      <c r="B12" s="94"/>
      <c r="C12" s="94"/>
      <c r="D12" s="17" t="s">
        <v>11</v>
      </c>
      <c r="E12" s="27">
        <v>2055168.08</v>
      </c>
      <c r="F12" s="27">
        <v>2055168.08</v>
      </c>
      <c r="G12" s="47">
        <f>F12/E12*100</f>
        <v>100</v>
      </c>
      <c r="H12" s="97"/>
      <c r="J12" s="1"/>
      <c r="K12" s="1"/>
      <c r="L12" s="1"/>
      <c r="M12" s="1"/>
      <c r="N12" s="1"/>
      <c r="O12" s="1"/>
    </row>
    <row r="13" spans="1:15" s="2" customFormat="1" ht="31.5" customHeight="1" x14ac:dyDescent="0.25">
      <c r="B13" s="94"/>
      <c r="C13" s="94"/>
      <c r="D13" s="17" t="s">
        <v>12</v>
      </c>
      <c r="E13" s="27">
        <v>7995198.8499999996</v>
      </c>
      <c r="F13" s="27">
        <v>7995198.8499999996</v>
      </c>
      <c r="G13" s="47">
        <f>F13/E13*100</f>
        <v>100</v>
      </c>
      <c r="H13" s="97"/>
      <c r="J13" s="1"/>
      <c r="K13" s="1"/>
      <c r="L13" s="1"/>
      <c r="M13" s="1"/>
      <c r="N13" s="1"/>
      <c r="O13" s="1"/>
    </row>
    <row r="14" spans="1:15" s="2" customFormat="1" ht="31.5" customHeight="1" x14ac:dyDescent="0.25">
      <c r="B14" s="94"/>
      <c r="C14" s="94"/>
      <c r="D14" s="17" t="s">
        <v>6</v>
      </c>
      <c r="E14" s="26">
        <v>0</v>
      </c>
      <c r="F14" s="26">
        <v>0</v>
      </c>
      <c r="G14" s="26">
        <v>0</v>
      </c>
      <c r="H14" s="97"/>
      <c r="J14" s="1"/>
      <c r="K14" s="1"/>
      <c r="L14" s="1"/>
      <c r="M14" s="1"/>
      <c r="N14" s="1"/>
      <c r="O14" s="1"/>
    </row>
    <row r="15" spans="1:15" s="2" customFormat="1" ht="89.25" customHeight="1" x14ac:dyDescent="0.25">
      <c r="B15" s="95"/>
      <c r="C15" s="95"/>
      <c r="D15" s="17" t="s">
        <v>7</v>
      </c>
      <c r="E15" s="26">
        <v>0</v>
      </c>
      <c r="F15" s="26">
        <v>0</v>
      </c>
      <c r="G15" s="26">
        <v>0</v>
      </c>
      <c r="H15" s="98"/>
      <c r="J15" s="1"/>
      <c r="K15" s="1"/>
      <c r="L15" s="1"/>
      <c r="M15" s="1"/>
      <c r="N15" s="1"/>
      <c r="O15" s="1"/>
    </row>
    <row r="16" spans="1:15" s="2" customFormat="1" x14ac:dyDescent="0.25">
      <c r="B16" s="7"/>
      <c r="C16" s="7"/>
      <c r="D16" s="7"/>
      <c r="E16" s="28"/>
      <c r="H16" s="8"/>
    </row>
    <row r="17" spans="2:8" s="2" customFormat="1" x14ac:dyDescent="0.25">
      <c r="B17" s="7"/>
      <c r="C17" s="7"/>
      <c r="D17" s="7"/>
      <c r="E17" s="28"/>
      <c r="H17" s="8"/>
    </row>
    <row r="18" spans="2:8" s="2" customFormat="1" x14ac:dyDescent="0.25">
      <c r="B18" s="7"/>
      <c r="C18" s="7"/>
      <c r="D18" s="7"/>
      <c r="E18" s="28"/>
      <c r="H18" s="8"/>
    </row>
    <row r="19" spans="2:8" s="2" customFormat="1" x14ac:dyDescent="0.25">
      <c r="B19" s="7"/>
      <c r="C19" s="7"/>
      <c r="D19" s="7"/>
      <c r="E19" s="28"/>
      <c r="H19" s="8"/>
    </row>
    <row r="20" spans="2:8" s="2" customFormat="1" x14ac:dyDescent="0.25">
      <c r="B20" s="7"/>
      <c r="C20" s="7"/>
      <c r="D20" s="7"/>
      <c r="E20" s="28"/>
      <c r="H20" s="8"/>
    </row>
    <row r="21" spans="2:8" s="2" customFormat="1" x14ac:dyDescent="0.25">
      <c r="B21" s="7"/>
      <c r="C21" s="7"/>
      <c r="D21" s="7"/>
      <c r="E21" s="28"/>
      <c r="H21" s="8"/>
    </row>
    <row r="22" spans="2:8" s="2" customFormat="1" x14ac:dyDescent="0.25">
      <c r="B22" s="7"/>
      <c r="C22" s="7"/>
      <c r="D22" s="7"/>
      <c r="E22" s="28"/>
      <c r="H22" s="8"/>
    </row>
    <row r="23" spans="2:8" s="2" customFormat="1" x14ac:dyDescent="0.25">
      <c r="B23" s="7"/>
      <c r="C23" s="7"/>
      <c r="D23" s="7"/>
      <c r="E23" s="28"/>
      <c r="H23" s="8"/>
    </row>
    <row r="24" spans="2:8" s="2" customFormat="1" x14ac:dyDescent="0.25">
      <c r="B24" s="7"/>
      <c r="C24" s="7"/>
      <c r="D24" s="7"/>
      <c r="E24" s="28"/>
      <c r="H24" s="8"/>
    </row>
    <row r="25" spans="2:8" s="2" customFormat="1" x14ac:dyDescent="0.25">
      <c r="B25" s="7"/>
      <c r="C25" s="7"/>
      <c r="D25" s="7"/>
      <c r="E25" s="28"/>
      <c r="H25" s="8"/>
    </row>
    <row r="26" spans="2:8" s="2" customFormat="1" x14ac:dyDescent="0.25">
      <c r="B26" s="7"/>
      <c r="C26" s="7"/>
      <c r="D26" s="7"/>
      <c r="E26" s="28"/>
      <c r="H26" s="8"/>
    </row>
    <row r="27" spans="2:8" s="2" customFormat="1" x14ac:dyDescent="0.25">
      <c r="B27" s="7"/>
      <c r="C27" s="7"/>
      <c r="D27" s="7"/>
      <c r="E27" s="28"/>
      <c r="H27" s="8"/>
    </row>
    <row r="28" spans="2:8" s="2" customFormat="1" x14ac:dyDescent="0.25">
      <c r="B28" s="7"/>
      <c r="C28" s="7"/>
      <c r="D28" s="7"/>
      <c r="E28" s="28"/>
      <c r="H28" s="7"/>
    </row>
    <row r="29" spans="2:8" s="2" customFormat="1" x14ac:dyDescent="0.25">
      <c r="B29" s="7"/>
      <c r="C29" s="7"/>
      <c r="D29" s="7"/>
      <c r="E29" s="28"/>
      <c r="H29" s="7"/>
    </row>
    <row r="30" spans="2:8" s="2" customFormat="1" x14ac:dyDescent="0.25">
      <c r="B30" s="7"/>
      <c r="C30" s="7"/>
      <c r="D30" s="7"/>
      <c r="E30" s="28"/>
      <c r="H30" s="7"/>
    </row>
    <row r="31" spans="2:8" s="2" customFormat="1" x14ac:dyDescent="0.25">
      <c r="B31" s="7"/>
      <c r="C31" s="7"/>
      <c r="D31" s="7"/>
      <c r="E31" s="28"/>
      <c r="H31" s="7"/>
    </row>
    <row r="32" spans="2:8" s="2" customFormat="1" x14ac:dyDescent="0.25">
      <c r="B32" s="7"/>
      <c r="C32" s="7"/>
      <c r="D32" s="7"/>
      <c r="E32" s="28"/>
      <c r="H32" s="7"/>
    </row>
    <row r="33" spans="2:8" s="2" customFormat="1" x14ac:dyDescent="0.25">
      <c r="B33" s="7"/>
      <c r="C33" s="7"/>
      <c r="D33" s="7"/>
      <c r="E33" s="28"/>
      <c r="H33" s="7"/>
    </row>
    <row r="34" spans="2:8" s="2" customFormat="1" x14ac:dyDescent="0.25">
      <c r="B34" s="7"/>
      <c r="C34" s="7"/>
      <c r="D34" s="7"/>
      <c r="E34" s="28"/>
      <c r="H34" s="7"/>
    </row>
    <row r="35" spans="2:8" s="2" customFormat="1" x14ac:dyDescent="0.25">
      <c r="B35" s="7"/>
      <c r="C35" s="7"/>
      <c r="D35" s="7"/>
      <c r="E35" s="28"/>
      <c r="H35" s="7"/>
    </row>
    <row r="36" spans="2:8" s="2" customFormat="1" x14ac:dyDescent="0.25">
      <c r="B36" s="7"/>
      <c r="C36" s="7"/>
      <c r="D36" s="7"/>
      <c r="E36" s="28"/>
      <c r="H36" s="7"/>
    </row>
    <row r="37" spans="2:8" s="2" customFormat="1" x14ac:dyDescent="0.25">
      <c r="B37" s="7"/>
      <c r="C37" s="7"/>
      <c r="D37" s="7"/>
      <c r="E37" s="28"/>
      <c r="H37" s="7"/>
    </row>
    <row r="38" spans="2:8" s="2" customFormat="1" x14ac:dyDescent="0.25">
      <c r="B38" s="7"/>
      <c r="C38" s="7"/>
      <c r="D38" s="7"/>
      <c r="E38" s="28"/>
      <c r="H38" s="7"/>
    </row>
    <row r="39" spans="2:8" s="2" customFormat="1" x14ac:dyDescent="0.25">
      <c r="B39" s="7"/>
      <c r="C39" s="7"/>
      <c r="D39" s="7"/>
      <c r="E39" s="28"/>
      <c r="H39" s="7"/>
    </row>
    <row r="40" spans="2:8" s="2" customFormat="1" x14ac:dyDescent="0.25">
      <c r="B40" s="7"/>
      <c r="C40" s="7"/>
      <c r="D40" s="7"/>
      <c r="E40" s="28"/>
      <c r="H40" s="7"/>
    </row>
    <row r="41" spans="2:8" s="2" customFormat="1" x14ac:dyDescent="0.25">
      <c r="B41" s="7"/>
      <c r="C41" s="7"/>
      <c r="D41" s="7"/>
      <c r="E41" s="28"/>
      <c r="H41" s="7"/>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sheetData>
  <dataConsolidate/>
  <mergeCells count="8">
    <mergeCell ref="B11:B15"/>
    <mergeCell ref="C11:C15"/>
    <mergeCell ref="H11:H15"/>
    <mergeCell ref="A2:H2"/>
    <mergeCell ref="A3:H3"/>
    <mergeCell ref="B6:B10"/>
    <mergeCell ref="C6:C10"/>
    <mergeCell ref="H6:H10"/>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1"/>
  <sheetViews>
    <sheetView view="pageBreakPreview" topLeftCell="A16" zoomScale="70" zoomScaleNormal="75" zoomScaleSheetLayoutView="70" workbookViewId="0">
      <selection activeCell="G23" sqref="G23"/>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ht="17.25" customHeight="1" x14ac:dyDescent="0.25">
      <c r="A6" s="179"/>
      <c r="B6" s="226" t="s">
        <v>4</v>
      </c>
      <c r="C6" s="226" t="s">
        <v>75</v>
      </c>
      <c r="D6" s="67" t="s">
        <v>2</v>
      </c>
      <c r="E6" s="64">
        <f>E7+E8</f>
        <v>87891566.900000006</v>
      </c>
      <c r="F6" s="64">
        <f>F7+F8</f>
        <v>77577067.769999996</v>
      </c>
      <c r="G6" s="64">
        <f>F6/E6*100</f>
        <v>88.264517866958172</v>
      </c>
      <c r="H6" s="128"/>
      <c r="J6" s="1"/>
      <c r="K6" s="1"/>
      <c r="L6" s="1"/>
      <c r="M6" s="1"/>
      <c r="N6" s="1"/>
      <c r="O6" s="1"/>
    </row>
    <row r="7" spans="1:15" s="2" customFormat="1" ht="30" x14ac:dyDescent="0.25">
      <c r="A7" s="179"/>
      <c r="B7" s="227"/>
      <c r="C7" s="227"/>
      <c r="D7" s="68" t="s">
        <v>11</v>
      </c>
      <c r="E7" s="64">
        <f>E12+E17+E22+E27+E32+E37</f>
        <v>49689703.309999995</v>
      </c>
      <c r="F7" s="64">
        <f>F12+F17+F22+F27+F32+F37</f>
        <v>44357994.710000001</v>
      </c>
      <c r="G7" s="64">
        <f>F7/E7*100</f>
        <v>89.269993087427039</v>
      </c>
      <c r="H7" s="128"/>
      <c r="J7" s="1"/>
      <c r="K7" s="1"/>
      <c r="L7" s="1"/>
      <c r="M7" s="1"/>
      <c r="N7" s="1"/>
      <c r="O7" s="1"/>
    </row>
    <row r="8" spans="1:15" s="2" customFormat="1" ht="30" x14ac:dyDescent="0.25">
      <c r="A8" s="179"/>
      <c r="B8" s="227"/>
      <c r="C8" s="227"/>
      <c r="D8" s="68" t="s">
        <v>12</v>
      </c>
      <c r="E8" s="64">
        <f>E13+E18+E23+E28+E33+E38</f>
        <v>38201863.590000004</v>
      </c>
      <c r="F8" s="64">
        <f>F13+F18+F23+F28+F33+F38</f>
        <v>33219073.059999999</v>
      </c>
      <c r="G8" s="64">
        <f>F8/E8*100</f>
        <v>86.956682052274701</v>
      </c>
      <c r="H8" s="128"/>
      <c r="J8" s="1"/>
      <c r="K8" s="1"/>
      <c r="L8" s="1"/>
      <c r="M8" s="1"/>
      <c r="N8" s="1"/>
      <c r="O8" s="1"/>
    </row>
    <row r="9" spans="1:15" s="2" customFormat="1" ht="30" x14ac:dyDescent="0.25">
      <c r="A9" s="179"/>
      <c r="B9" s="227"/>
      <c r="C9" s="227"/>
      <c r="D9" s="68" t="s">
        <v>6</v>
      </c>
      <c r="E9" s="27">
        <v>0</v>
      </c>
      <c r="F9" s="47">
        <v>0</v>
      </c>
      <c r="G9" s="47">
        <v>0</v>
      </c>
      <c r="H9" s="128"/>
      <c r="J9" s="1"/>
      <c r="K9" s="1"/>
      <c r="L9" s="1"/>
      <c r="M9" s="1"/>
      <c r="N9" s="1"/>
      <c r="O9" s="1"/>
    </row>
    <row r="10" spans="1:15" s="2" customFormat="1" ht="30" x14ac:dyDescent="0.25">
      <c r="A10" s="179"/>
      <c r="B10" s="228"/>
      <c r="C10" s="228"/>
      <c r="D10" s="68" t="s">
        <v>7</v>
      </c>
      <c r="E10" s="27">
        <v>0</v>
      </c>
      <c r="F10" s="47">
        <v>0</v>
      </c>
      <c r="G10" s="47">
        <v>0</v>
      </c>
      <c r="H10" s="96"/>
      <c r="J10" s="1"/>
      <c r="K10" s="1"/>
      <c r="L10" s="1"/>
      <c r="M10" s="1"/>
      <c r="N10" s="1"/>
      <c r="O10" s="1"/>
    </row>
    <row r="11" spans="1:15" s="2" customFormat="1" x14ac:dyDescent="0.25">
      <c r="A11" s="179"/>
      <c r="B11" s="134" t="s">
        <v>1</v>
      </c>
      <c r="C11" s="99" t="s">
        <v>126</v>
      </c>
      <c r="D11" s="16" t="s">
        <v>2</v>
      </c>
      <c r="E11" s="64">
        <f>E12</f>
        <v>11295078.52</v>
      </c>
      <c r="F11" s="64">
        <f>F12</f>
        <v>7499690.8799999999</v>
      </c>
      <c r="G11" s="36">
        <f t="shared" ref="G11:G12" si="0">F11/E11*100</f>
        <v>66.397864049554215</v>
      </c>
      <c r="H11" s="96" t="s">
        <v>131</v>
      </c>
      <c r="J11" s="1"/>
      <c r="K11" s="1"/>
      <c r="L11" s="1"/>
      <c r="M11" s="1"/>
      <c r="N11" s="1"/>
      <c r="O11" s="1"/>
    </row>
    <row r="12" spans="1:15" s="2" customFormat="1" ht="30" x14ac:dyDescent="0.25">
      <c r="A12" s="179"/>
      <c r="B12" s="180"/>
      <c r="C12" s="100"/>
      <c r="D12" s="17" t="s">
        <v>11</v>
      </c>
      <c r="E12" s="64">
        <v>11295078.52</v>
      </c>
      <c r="F12" s="64">
        <v>7499690.8799999999</v>
      </c>
      <c r="G12" s="36">
        <f t="shared" si="0"/>
        <v>66.397864049554215</v>
      </c>
      <c r="H12" s="97"/>
      <c r="J12" s="1"/>
      <c r="K12" s="1"/>
      <c r="L12" s="1"/>
      <c r="M12" s="1"/>
      <c r="N12" s="1"/>
      <c r="O12" s="1"/>
    </row>
    <row r="13" spans="1:15" s="2" customFormat="1" ht="30" x14ac:dyDescent="0.25">
      <c r="A13" s="179"/>
      <c r="B13" s="180"/>
      <c r="C13" s="100"/>
      <c r="D13" s="17" t="s">
        <v>12</v>
      </c>
      <c r="E13" s="27">
        <v>0</v>
      </c>
      <c r="F13" s="47">
        <v>0</v>
      </c>
      <c r="G13" s="47">
        <v>0</v>
      </c>
      <c r="H13" s="97"/>
      <c r="J13" s="1"/>
      <c r="K13" s="1"/>
      <c r="L13" s="1"/>
      <c r="M13" s="1"/>
      <c r="N13" s="1"/>
      <c r="O13" s="1"/>
    </row>
    <row r="14" spans="1:15" s="2" customFormat="1" ht="233.25" customHeight="1" x14ac:dyDescent="0.25">
      <c r="A14" s="179"/>
      <c r="B14" s="180"/>
      <c r="C14" s="100"/>
      <c r="D14" s="17" t="s">
        <v>6</v>
      </c>
      <c r="E14" s="27">
        <v>0</v>
      </c>
      <c r="F14" s="47">
        <v>0</v>
      </c>
      <c r="G14" s="47">
        <v>0</v>
      </c>
      <c r="H14" s="97"/>
      <c r="J14" s="1"/>
      <c r="K14" s="1"/>
      <c r="L14" s="1"/>
      <c r="M14" s="1"/>
      <c r="N14" s="1"/>
      <c r="O14" s="1"/>
    </row>
    <row r="15" spans="1:15" s="2" customFormat="1" ht="255.75" customHeight="1" x14ac:dyDescent="0.25">
      <c r="A15" s="179"/>
      <c r="B15" s="181"/>
      <c r="C15" s="101"/>
      <c r="D15" s="17" t="s">
        <v>7</v>
      </c>
      <c r="E15" s="27">
        <v>0</v>
      </c>
      <c r="F15" s="47">
        <v>0</v>
      </c>
      <c r="G15" s="47">
        <v>0</v>
      </c>
      <c r="H15" s="69" t="s">
        <v>132</v>
      </c>
      <c r="J15" s="1"/>
      <c r="K15" s="1"/>
      <c r="L15" s="1"/>
      <c r="M15" s="1"/>
      <c r="N15" s="1"/>
      <c r="O15" s="1"/>
    </row>
    <row r="16" spans="1:15" s="2" customFormat="1" x14ac:dyDescent="0.25">
      <c r="A16" s="4"/>
      <c r="B16" s="134" t="s">
        <v>1</v>
      </c>
      <c r="C16" s="99" t="s">
        <v>125</v>
      </c>
      <c r="D16" s="16" t="s">
        <v>2</v>
      </c>
      <c r="E16" s="64">
        <f>E17+E18</f>
        <v>850000</v>
      </c>
      <c r="F16" s="64">
        <f>F17+F18</f>
        <v>820844</v>
      </c>
      <c r="G16" s="70">
        <f>F16/E16*100</f>
        <v>96.569882352941178</v>
      </c>
      <c r="H16" s="130" t="s">
        <v>130</v>
      </c>
      <c r="J16" s="1"/>
      <c r="K16" s="1"/>
      <c r="L16" s="1"/>
      <c r="M16" s="1"/>
      <c r="N16" s="1"/>
      <c r="O16" s="1"/>
    </row>
    <row r="17" spans="1:15" s="2" customFormat="1" ht="30" x14ac:dyDescent="0.25">
      <c r="A17" s="4"/>
      <c r="B17" s="135"/>
      <c r="C17" s="100"/>
      <c r="D17" s="17" t="s">
        <v>11</v>
      </c>
      <c r="E17" s="64">
        <v>850000</v>
      </c>
      <c r="F17" s="64">
        <v>820844</v>
      </c>
      <c r="G17" s="27">
        <f>F17/E17*100</f>
        <v>96.569882352941178</v>
      </c>
      <c r="H17" s="130"/>
      <c r="J17" s="1"/>
      <c r="K17" s="1"/>
      <c r="L17" s="1"/>
      <c r="M17" s="1"/>
      <c r="N17" s="1"/>
      <c r="O17" s="1"/>
    </row>
    <row r="18" spans="1:15" s="2" customFormat="1" ht="30" x14ac:dyDescent="0.25">
      <c r="A18" s="4"/>
      <c r="B18" s="135"/>
      <c r="C18" s="100"/>
      <c r="D18" s="17" t="s">
        <v>12</v>
      </c>
      <c r="E18" s="27">
        <v>0</v>
      </c>
      <c r="F18" s="27">
        <v>0</v>
      </c>
      <c r="G18" s="27">
        <v>0</v>
      </c>
      <c r="H18" s="130"/>
      <c r="J18" s="1"/>
      <c r="K18" s="1"/>
      <c r="L18" s="1"/>
      <c r="M18" s="1"/>
      <c r="N18" s="1"/>
      <c r="O18" s="1"/>
    </row>
    <row r="19" spans="1:15" s="2" customFormat="1" ht="30" x14ac:dyDescent="0.25">
      <c r="A19" s="4"/>
      <c r="B19" s="135"/>
      <c r="C19" s="100"/>
      <c r="D19" s="17" t="s">
        <v>6</v>
      </c>
      <c r="E19" s="27">
        <v>0</v>
      </c>
      <c r="F19" s="47">
        <v>0</v>
      </c>
      <c r="G19" s="47">
        <v>0</v>
      </c>
      <c r="H19" s="130"/>
      <c r="J19" s="1"/>
      <c r="K19" s="1"/>
      <c r="L19" s="1"/>
      <c r="M19" s="1"/>
      <c r="N19" s="1"/>
      <c r="O19" s="1"/>
    </row>
    <row r="20" spans="1:15" s="2" customFormat="1" ht="17.25" customHeight="1" x14ac:dyDescent="0.25">
      <c r="B20" s="136"/>
      <c r="C20" s="101"/>
      <c r="D20" s="17" t="s">
        <v>7</v>
      </c>
      <c r="E20" s="27">
        <v>0</v>
      </c>
      <c r="F20" s="47">
        <v>0</v>
      </c>
      <c r="G20" s="47">
        <v>0</v>
      </c>
      <c r="H20" s="130"/>
      <c r="J20" s="1"/>
      <c r="K20" s="1"/>
      <c r="L20" s="1"/>
      <c r="M20" s="1"/>
      <c r="N20" s="1"/>
      <c r="O20" s="1"/>
    </row>
    <row r="21" spans="1:15" s="2" customFormat="1" x14ac:dyDescent="0.25">
      <c r="B21" s="134" t="s">
        <v>1</v>
      </c>
      <c r="C21" s="99" t="s">
        <v>124</v>
      </c>
      <c r="D21" s="67" t="s">
        <v>2</v>
      </c>
      <c r="E21" s="26">
        <f>E22+E23</f>
        <v>45300000</v>
      </c>
      <c r="F21" s="26">
        <f>F22+F23</f>
        <v>44709648.869999997</v>
      </c>
      <c r="G21" s="26">
        <f>F21/E21*100</f>
        <v>98.696796622516544</v>
      </c>
      <c r="H21" s="96" t="s">
        <v>129</v>
      </c>
      <c r="J21" s="1"/>
      <c r="K21" s="1"/>
      <c r="L21" s="1"/>
      <c r="M21" s="1"/>
      <c r="N21" s="1"/>
      <c r="O21" s="1"/>
    </row>
    <row r="22" spans="1:15" s="2" customFormat="1" ht="30" x14ac:dyDescent="0.25">
      <c r="B22" s="135"/>
      <c r="C22" s="100"/>
      <c r="D22" s="68" t="s">
        <v>11</v>
      </c>
      <c r="E22" s="26">
        <v>15300000</v>
      </c>
      <c r="F22" s="26">
        <v>14709648.869999999</v>
      </c>
      <c r="G22" s="26">
        <f>F22/E22*100</f>
        <v>96.141495882352928</v>
      </c>
      <c r="H22" s="97"/>
      <c r="J22" s="1"/>
      <c r="K22" s="1"/>
      <c r="L22" s="1"/>
      <c r="M22" s="1"/>
      <c r="N22" s="1"/>
      <c r="O22" s="1"/>
    </row>
    <row r="23" spans="1:15" s="2" customFormat="1" ht="30" x14ac:dyDescent="0.25">
      <c r="B23" s="135"/>
      <c r="C23" s="100"/>
      <c r="D23" s="68" t="s">
        <v>12</v>
      </c>
      <c r="E23" s="26">
        <v>30000000</v>
      </c>
      <c r="F23" s="26">
        <v>30000000</v>
      </c>
      <c r="G23" s="26">
        <f>F23/E23*100</f>
        <v>100</v>
      </c>
      <c r="H23" s="97"/>
      <c r="J23" s="1"/>
      <c r="K23" s="1"/>
      <c r="L23" s="1"/>
      <c r="M23" s="1"/>
      <c r="N23" s="1"/>
      <c r="O23" s="1"/>
    </row>
    <row r="24" spans="1:15" s="2" customFormat="1" ht="30" x14ac:dyDescent="0.25">
      <c r="B24" s="135"/>
      <c r="C24" s="100"/>
      <c r="D24" s="68" t="s">
        <v>6</v>
      </c>
      <c r="E24" s="27">
        <v>0</v>
      </c>
      <c r="F24" s="47">
        <v>0</v>
      </c>
      <c r="G24" s="47">
        <v>0</v>
      </c>
      <c r="H24" s="97"/>
      <c r="J24" s="1"/>
      <c r="K24" s="1"/>
      <c r="L24" s="1"/>
      <c r="M24" s="1"/>
      <c r="N24" s="1"/>
      <c r="O24" s="1"/>
    </row>
    <row r="25" spans="1:15" s="2" customFormat="1" ht="82.5" customHeight="1" x14ac:dyDescent="0.25">
      <c r="B25" s="136"/>
      <c r="C25" s="101"/>
      <c r="D25" s="68" t="s">
        <v>7</v>
      </c>
      <c r="E25" s="27">
        <v>0</v>
      </c>
      <c r="F25" s="47">
        <v>0</v>
      </c>
      <c r="G25" s="47">
        <v>0</v>
      </c>
      <c r="H25" s="98"/>
      <c r="J25" s="1"/>
      <c r="K25" s="1"/>
      <c r="L25" s="1"/>
      <c r="M25" s="1"/>
      <c r="N25" s="1"/>
      <c r="O25" s="1"/>
    </row>
    <row r="26" spans="1:15" s="2" customFormat="1" ht="26.25" customHeight="1" x14ac:dyDescent="0.25">
      <c r="B26" s="99" t="s">
        <v>1</v>
      </c>
      <c r="C26" s="99" t="s">
        <v>52</v>
      </c>
      <c r="D26" s="68" t="s">
        <v>53</v>
      </c>
      <c r="E26" s="64">
        <f>E27+E28</f>
        <v>5050000</v>
      </c>
      <c r="F26" s="63">
        <v>0</v>
      </c>
      <c r="G26" s="63">
        <v>0</v>
      </c>
      <c r="H26" s="96"/>
      <c r="J26" s="1"/>
      <c r="K26" s="1"/>
      <c r="L26" s="1"/>
      <c r="M26" s="1"/>
      <c r="N26" s="1"/>
      <c r="O26" s="1"/>
    </row>
    <row r="27" spans="1:15" s="2" customFormat="1" ht="32.25" customHeight="1" x14ac:dyDescent="0.25">
      <c r="B27" s="102"/>
      <c r="C27" s="102"/>
      <c r="D27" s="68" t="s">
        <v>50</v>
      </c>
      <c r="E27" s="71">
        <v>100000</v>
      </c>
      <c r="F27" s="63">
        <v>0</v>
      </c>
      <c r="G27" s="63">
        <v>0</v>
      </c>
      <c r="H27" s="107"/>
      <c r="J27" s="1"/>
      <c r="K27" s="1"/>
      <c r="L27" s="1"/>
      <c r="M27" s="1"/>
      <c r="N27" s="1"/>
      <c r="O27" s="1"/>
    </row>
    <row r="28" spans="1:15" s="2" customFormat="1" ht="30" x14ac:dyDescent="0.25">
      <c r="B28" s="102"/>
      <c r="C28" s="102"/>
      <c r="D28" s="68" t="s">
        <v>51</v>
      </c>
      <c r="E28" s="71">
        <v>4950000</v>
      </c>
      <c r="F28" s="63">
        <v>0</v>
      </c>
      <c r="G28" s="63">
        <v>0</v>
      </c>
      <c r="H28" s="107"/>
      <c r="J28" s="1"/>
      <c r="K28" s="1"/>
      <c r="L28" s="1"/>
      <c r="M28" s="1"/>
      <c r="N28" s="1"/>
      <c r="O28" s="1"/>
    </row>
    <row r="29" spans="1:15" s="2" customFormat="1" ht="32.25" customHeight="1" x14ac:dyDescent="0.25">
      <c r="B29" s="102"/>
      <c r="C29" s="102"/>
      <c r="D29" s="68" t="s">
        <v>6</v>
      </c>
      <c r="E29" s="27">
        <v>0</v>
      </c>
      <c r="F29" s="47">
        <v>0</v>
      </c>
      <c r="G29" s="47">
        <v>0</v>
      </c>
      <c r="H29" s="107"/>
      <c r="J29" s="1"/>
      <c r="K29" s="1"/>
      <c r="L29" s="1"/>
      <c r="M29" s="1"/>
      <c r="N29" s="1"/>
      <c r="O29" s="1"/>
    </row>
    <row r="30" spans="1:15" s="2" customFormat="1" ht="32.25" customHeight="1" x14ac:dyDescent="0.25">
      <c r="B30" s="103"/>
      <c r="C30" s="103"/>
      <c r="D30" s="68" t="s">
        <v>7</v>
      </c>
      <c r="E30" s="27">
        <v>0</v>
      </c>
      <c r="F30" s="47">
        <v>0</v>
      </c>
      <c r="G30" s="47">
        <v>0</v>
      </c>
      <c r="H30" s="108"/>
      <c r="J30" s="1"/>
      <c r="K30" s="1"/>
      <c r="L30" s="1"/>
      <c r="M30" s="1"/>
      <c r="N30" s="1"/>
      <c r="O30" s="1"/>
    </row>
    <row r="31" spans="1:15" s="2" customFormat="1" x14ac:dyDescent="0.25">
      <c r="B31" s="134" t="s">
        <v>1</v>
      </c>
      <c r="C31" s="99" t="s">
        <v>123</v>
      </c>
      <c r="D31" s="16" t="s">
        <v>2</v>
      </c>
      <c r="E31" s="64">
        <f>E32+E33</f>
        <v>20702000</v>
      </c>
      <c r="F31" s="64">
        <f>F32+F33</f>
        <v>19949007.030000001</v>
      </c>
      <c r="G31" s="64">
        <f>F31/E31*100</f>
        <v>96.36270423147522</v>
      </c>
      <c r="H31" s="106" t="s">
        <v>128</v>
      </c>
      <c r="J31" s="1"/>
      <c r="K31" s="1"/>
      <c r="L31" s="1"/>
      <c r="M31" s="1"/>
      <c r="N31" s="1"/>
      <c r="O31" s="1"/>
    </row>
    <row r="32" spans="1:15" s="2" customFormat="1" ht="30" x14ac:dyDescent="0.25">
      <c r="B32" s="135"/>
      <c r="C32" s="100"/>
      <c r="D32" s="17" t="s">
        <v>11</v>
      </c>
      <c r="E32" s="64">
        <v>20702000</v>
      </c>
      <c r="F32" s="64">
        <v>19949007.030000001</v>
      </c>
      <c r="G32" s="64">
        <f>F32/E32*100</f>
        <v>96.36270423147522</v>
      </c>
      <c r="H32" s="111"/>
      <c r="J32" s="1"/>
      <c r="K32" s="1"/>
      <c r="L32" s="1"/>
      <c r="M32" s="1"/>
      <c r="N32" s="1"/>
      <c r="O32" s="1"/>
    </row>
    <row r="33" spans="2:15" s="2" customFormat="1" ht="30" x14ac:dyDescent="0.25">
      <c r="B33" s="135"/>
      <c r="C33" s="100"/>
      <c r="D33" s="17" t="s">
        <v>12</v>
      </c>
      <c r="E33" s="64">
        <v>0</v>
      </c>
      <c r="F33" s="64">
        <v>0</v>
      </c>
      <c r="G33" s="64">
        <v>0</v>
      </c>
      <c r="H33" s="111"/>
      <c r="J33" s="1"/>
      <c r="K33" s="1"/>
      <c r="L33" s="1"/>
      <c r="M33" s="1"/>
      <c r="N33" s="1"/>
      <c r="O33" s="1"/>
    </row>
    <row r="34" spans="2:15" s="2" customFormat="1" ht="30" x14ac:dyDescent="0.25">
      <c r="B34" s="135"/>
      <c r="C34" s="100"/>
      <c r="D34" s="17" t="s">
        <v>6</v>
      </c>
      <c r="E34" s="27">
        <v>0</v>
      </c>
      <c r="F34" s="47">
        <v>0</v>
      </c>
      <c r="G34" s="47">
        <v>0</v>
      </c>
      <c r="H34" s="111"/>
      <c r="J34" s="1"/>
      <c r="K34" s="1"/>
      <c r="L34" s="1"/>
      <c r="M34" s="1"/>
      <c r="N34" s="1"/>
      <c r="O34" s="1"/>
    </row>
    <row r="35" spans="2:15" s="2" customFormat="1" ht="30" x14ac:dyDescent="0.25">
      <c r="B35" s="136"/>
      <c r="C35" s="101"/>
      <c r="D35" s="17" t="s">
        <v>7</v>
      </c>
      <c r="E35" s="27">
        <v>0</v>
      </c>
      <c r="F35" s="47">
        <v>0</v>
      </c>
      <c r="G35" s="47">
        <v>0</v>
      </c>
      <c r="H35" s="112"/>
      <c r="J35" s="1"/>
      <c r="K35" s="1"/>
      <c r="L35" s="1"/>
      <c r="M35" s="1"/>
      <c r="N35" s="1"/>
      <c r="O35" s="1"/>
    </row>
    <row r="36" spans="2:15" s="2" customFormat="1" x14ac:dyDescent="0.25">
      <c r="B36" s="134" t="s">
        <v>1</v>
      </c>
      <c r="C36" s="117" t="s">
        <v>122</v>
      </c>
      <c r="D36" s="16" t="s">
        <v>2</v>
      </c>
      <c r="E36" s="64">
        <f>E37+E38</f>
        <v>4694488.38</v>
      </c>
      <c r="F36" s="64">
        <f>F37+F38</f>
        <v>4597876.99</v>
      </c>
      <c r="G36" s="64">
        <f>F36/E36*100</f>
        <v>97.942025154187306</v>
      </c>
      <c r="H36" s="106" t="s">
        <v>127</v>
      </c>
      <c r="J36" s="1"/>
      <c r="K36" s="1"/>
      <c r="L36" s="1"/>
      <c r="M36" s="1"/>
      <c r="N36" s="1"/>
      <c r="O36" s="1"/>
    </row>
    <row r="37" spans="2:15" s="2" customFormat="1" ht="30" x14ac:dyDescent="0.25">
      <c r="B37" s="135"/>
      <c r="C37" s="118"/>
      <c r="D37" s="17" t="s">
        <v>11</v>
      </c>
      <c r="E37" s="64">
        <v>1442624.79</v>
      </c>
      <c r="F37" s="64">
        <v>1378803.93</v>
      </c>
      <c r="G37" s="64">
        <f>F37/E37*100</f>
        <v>95.576059662748477</v>
      </c>
      <c r="H37" s="111"/>
      <c r="J37" s="1"/>
      <c r="K37" s="1"/>
      <c r="L37" s="1"/>
      <c r="M37" s="1"/>
      <c r="N37" s="1"/>
      <c r="O37" s="1"/>
    </row>
    <row r="38" spans="2:15" s="2" customFormat="1" ht="30" x14ac:dyDescent="0.25">
      <c r="B38" s="135"/>
      <c r="C38" s="118"/>
      <c r="D38" s="17" t="s">
        <v>12</v>
      </c>
      <c r="E38" s="71">
        <v>3251863.59</v>
      </c>
      <c r="F38" s="71">
        <v>3219073.06</v>
      </c>
      <c r="G38" s="64">
        <f>F38/E38*100</f>
        <v>98.991638822094629</v>
      </c>
      <c r="H38" s="111"/>
      <c r="J38" s="1"/>
      <c r="K38" s="1"/>
      <c r="L38" s="1"/>
      <c r="M38" s="1"/>
      <c r="N38" s="1"/>
      <c r="O38" s="1"/>
    </row>
    <row r="39" spans="2:15" s="2" customFormat="1" ht="30" x14ac:dyDescent="0.25">
      <c r="B39" s="135"/>
      <c r="C39" s="118"/>
      <c r="D39" s="17" t="s">
        <v>6</v>
      </c>
      <c r="E39" s="27">
        <v>0</v>
      </c>
      <c r="F39" s="47">
        <v>0</v>
      </c>
      <c r="G39" s="47">
        <v>0</v>
      </c>
      <c r="H39" s="111"/>
      <c r="J39" s="1"/>
      <c r="K39" s="1"/>
      <c r="L39" s="1"/>
      <c r="M39" s="1"/>
      <c r="N39" s="1"/>
      <c r="O39" s="1"/>
    </row>
    <row r="40" spans="2:15" s="2" customFormat="1" ht="30" x14ac:dyDescent="0.25">
      <c r="B40" s="136"/>
      <c r="C40" s="119"/>
      <c r="D40" s="17" t="s">
        <v>7</v>
      </c>
      <c r="E40" s="27">
        <v>0</v>
      </c>
      <c r="F40" s="47">
        <v>0</v>
      </c>
      <c r="G40" s="47">
        <v>0</v>
      </c>
      <c r="H40" s="112"/>
      <c r="J40" s="1"/>
      <c r="K40" s="1"/>
      <c r="L40" s="1"/>
      <c r="M40" s="1"/>
      <c r="N40" s="1"/>
      <c r="O40" s="1"/>
    </row>
    <row r="41" spans="2:15" s="2" customFormat="1" x14ac:dyDescent="0.25">
      <c r="B41" s="7"/>
      <c r="C41" s="7"/>
      <c r="D41" s="7"/>
      <c r="E41" s="28"/>
      <c r="H41" s="8"/>
    </row>
    <row r="42" spans="2:15" s="2" customFormat="1" x14ac:dyDescent="0.25">
      <c r="B42" s="7"/>
      <c r="C42" s="7"/>
      <c r="D42" s="7"/>
      <c r="E42" s="28"/>
      <c r="H42" s="8"/>
    </row>
    <row r="43" spans="2:15" s="2" customFormat="1" x14ac:dyDescent="0.25">
      <c r="B43" s="7"/>
      <c r="C43" s="7"/>
      <c r="D43" s="7"/>
      <c r="E43" s="28"/>
      <c r="H43" s="8"/>
    </row>
    <row r="44" spans="2:15" s="2" customFormat="1" x14ac:dyDescent="0.25">
      <c r="B44" s="7"/>
      <c r="C44" s="7"/>
      <c r="D44" s="7"/>
      <c r="E44" s="28"/>
      <c r="H44" s="8"/>
    </row>
    <row r="45" spans="2:15" s="2" customFormat="1" x14ac:dyDescent="0.25">
      <c r="B45" s="7"/>
      <c r="C45" s="7"/>
      <c r="D45" s="7"/>
      <c r="E45" s="28"/>
      <c r="H45" s="8"/>
    </row>
    <row r="46" spans="2:15" s="2" customFormat="1" x14ac:dyDescent="0.25">
      <c r="B46" s="7"/>
      <c r="C46" s="7"/>
      <c r="D46" s="7"/>
      <c r="E46" s="28"/>
      <c r="H46" s="8"/>
    </row>
    <row r="47" spans="2:15" s="2" customFormat="1" x14ac:dyDescent="0.25">
      <c r="B47" s="7"/>
      <c r="C47" s="7"/>
      <c r="D47" s="7"/>
      <c r="E47" s="28"/>
      <c r="H47" s="8"/>
    </row>
    <row r="48" spans="2:15" s="2" customFormat="1" x14ac:dyDescent="0.25">
      <c r="B48" s="7"/>
      <c r="C48" s="7"/>
      <c r="D48" s="7"/>
      <c r="E48" s="28"/>
      <c r="H48" s="8"/>
    </row>
    <row r="49" spans="2:8" s="2" customFormat="1" x14ac:dyDescent="0.25">
      <c r="B49" s="7"/>
      <c r="C49" s="7"/>
      <c r="D49" s="7"/>
      <c r="E49" s="28"/>
      <c r="H49" s="8"/>
    </row>
    <row r="50" spans="2:8" s="2" customFormat="1" x14ac:dyDescent="0.25">
      <c r="B50" s="7"/>
      <c r="C50" s="7"/>
      <c r="D50" s="7"/>
      <c r="E50" s="28"/>
      <c r="H50" s="8"/>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row r="201" spans="2:8" s="2" customFormat="1" x14ac:dyDescent="0.25">
      <c r="B201" s="7"/>
      <c r="C201" s="7"/>
      <c r="D201" s="7"/>
      <c r="E201" s="28"/>
      <c r="H201" s="7"/>
    </row>
    <row r="202" spans="2:8" s="2" customFormat="1" x14ac:dyDescent="0.25">
      <c r="B202" s="7"/>
      <c r="C202" s="7"/>
      <c r="D202" s="7"/>
      <c r="E202" s="28"/>
      <c r="H202" s="7"/>
    </row>
    <row r="203" spans="2:8" s="2" customFormat="1" x14ac:dyDescent="0.25">
      <c r="B203" s="7"/>
      <c r="C203" s="7"/>
      <c r="D203" s="7"/>
      <c r="E203" s="28"/>
      <c r="H203" s="7"/>
    </row>
    <row r="204" spans="2:8" s="2" customFormat="1" x14ac:dyDescent="0.25">
      <c r="B204" s="7"/>
      <c r="C204" s="7"/>
      <c r="D204" s="7"/>
      <c r="E204" s="28"/>
      <c r="H204" s="7"/>
    </row>
    <row r="205" spans="2:8" s="2" customFormat="1" x14ac:dyDescent="0.25">
      <c r="B205" s="7"/>
      <c r="C205" s="7"/>
      <c r="D205" s="7"/>
      <c r="E205" s="28"/>
      <c r="H205" s="7"/>
    </row>
    <row r="206" spans="2:8" s="2" customFormat="1" x14ac:dyDescent="0.25">
      <c r="B206" s="7"/>
      <c r="C206" s="7"/>
      <c r="D206" s="7"/>
      <c r="E206" s="28"/>
      <c r="H206" s="7"/>
    </row>
    <row r="207" spans="2:8" s="2" customFormat="1" x14ac:dyDescent="0.25">
      <c r="B207" s="7"/>
      <c r="C207" s="7"/>
      <c r="D207" s="7"/>
      <c r="E207" s="28"/>
      <c r="H207" s="7"/>
    </row>
    <row r="208" spans="2:8" s="2" customFormat="1" x14ac:dyDescent="0.25">
      <c r="B208" s="7"/>
      <c r="C208" s="7"/>
      <c r="D208" s="7"/>
      <c r="E208" s="28"/>
      <c r="H208" s="7"/>
    </row>
    <row r="209" spans="2:8" s="2" customFormat="1" x14ac:dyDescent="0.25">
      <c r="B209" s="7"/>
      <c r="C209" s="7"/>
      <c r="D209" s="7"/>
      <c r="E209" s="28"/>
      <c r="H209" s="7"/>
    </row>
    <row r="210" spans="2:8" s="2" customFormat="1" x14ac:dyDescent="0.25">
      <c r="B210" s="7"/>
      <c r="C210" s="7"/>
      <c r="D210" s="7"/>
      <c r="E210" s="28"/>
      <c r="H210" s="7"/>
    </row>
    <row r="211" spans="2:8" s="2" customFormat="1" x14ac:dyDescent="0.25">
      <c r="B211" s="7"/>
      <c r="C211" s="7"/>
      <c r="D211" s="7"/>
      <c r="E211" s="28"/>
      <c r="H211" s="7"/>
    </row>
  </sheetData>
  <dataConsolidate/>
  <mergeCells count="25">
    <mergeCell ref="B21:B25"/>
    <mergeCell ref="C21:C25"/>
    <mergeCell ref="H21:H25"/>
    <mergeCell ref="B36:B40"/>
    <mergeCell ref="C36:C40"/>
    <mergeCell ref="H36:H40"/>
    <mergeCell ref="B26:B30"/>
    <mergeCell ref="C26:C30"/>
    <mergeCell ref="H26:H30"/>
    <mergeCell ref="B31:B35"/>
    <mergeCell ref="C31:C35"/>
    <mergeCell ref="H31:H35"/>
    <mergeCell ref="A11:A15"/>
    <mergeCell ref="B11:B15"/>
    <mergeCell ref="C11:C15"/>
    <mergeCell ref="H11:H14"/>
    <mergeCell ref="B16:B20"/>
    <mergeCell ref="C16:C20"/>
    <mergeCell ref="H16:H20"/>
    <mergeCell ref="A2:H2"/>
    <mergeCell ref="A3:H3"/>
    <mergeCell ref="A6:A10"/>
    <mergeCell ref="B6:B10"/>
    <mergeCell ref="C6:C10"/>
    <mergeCell ref="H6:H10"/>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 manualBreakCount="1">
    <brk id="20"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6"/>
  <sheetViews>
    <sheetView view="pageBreakPreview" zoomScale="70" zoomScaleNormal="75" zoomScaleSheetLayoutView="70" workbookViewId="0">
      <selection activeCell="C6" sqref="B6:C10"/>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x14ac:dyDescent="0.25">
      <c r="B6" s="226" t="s">
        <v>4</v>
      </c>
      <c r="C6" s="226" t="s">
        <v>83</v>
      </c>
      <c r="D6" s="16" t="s">
        <v>2</v>
      </c>
      <c r="E6" s="27">
        <f>E7+E8</f>
        <v>11602621.27</v>
      </c>
      <c r="F6" s="27">
        <f>F7+F8</f>
        <v>11602621.27</v>
      </c>
      <c r="G6" s="27">
        <f>F6/E6*100</f>
        <v>100</v>
      </c>
      <c r="H6" s="106"/>
      <c r="J6" s="1"/>
      <c r="K6" s="1"/>
      <c r="L6" s="1"/>
      <c r="M6" s="1"/>
      <c r="N6" s="1"/>
      <c r="O6" s="1"/>
    </row>
    <row r="7" spans="1:15" s="2" customFormat="1" ht="30" x14ac:dyDescent="0.25">
      <c r="B7" s="227"/>
      <c r="C7" s="227"/>
      <c r="D7" s="17" t="s">
        <v>11</v>
      </c>
      <c r="E7" s="27">
        <f>E12+E17+E22</f>
        <v>11602621.27</v>
      </c>
      <c r="F7" s="27">
        <f>F12+F17+F22</f>
        <v>11602621.27</v>
      </c>
      <c r="G7" s="27">
        <f>F7/E7*100</f>
        <v>100</v>
      </c>
      <c r="H7" s="111"/>
      <c r="J7" s="1"/>
      <c r="K7" s="1"/>
      <c r="L7" s="1"/>
      <c r="M7" s="1"/>
      <c r="N7" s="1"/>
      <c r="O7" s="1"/>
    </row>
    <row r="8" spans="1:15" s="2" customFormat="1" ht="30" x14ac:dyDescent="0.25">
      <c r="B8" s="227"/>
      <c r="C8" s="227"/>
      <c r="D8" s="17" t="s">
        <v>12</v>
      </c>
      <c r="E8" s="27">
        <f>E13+E18+E23</f>
        <v>0</v>
      </c>
      <c r="F8" s="27">
        <f>F13+F18+F23</f>
        <v>0</v>
      </c>
      <c r="G8" s="27">
        <v>0</v>
      </c>
      <c r="H8" s="111"/>
      <c r="J8" s="1"/>
      <c r="K8" s="1"/>
      <c r="L8" s="1"/>
      <c r="M8" s="1"/>
      <c r="N8" s="1"/>
      <c r="O8" s="1"/>
    </row>
    <row r="9" spans="1:15" s="2" customFormat="1" ht="30" x14ac:dyDescent="0.25">
      <c r="B9" s="227"/>
      <c r="C9" s="227"/>
      <c r="D9" s="17" t="s">
        <v>6</v>
      </c>
      <c r="E9" s="27">
        <v>0</v>
      </c>
      <c r="F9" s="27">
        <v>0</v>
      </c>
      <c r="G9" s="27">
        <v>0</v>
      </c>
      <c r="H9" s="111"/>
      <c r="J9" s="1"/>
      <c r="K9" s="1"/>
      <c r="L9" s="1"/>
      <c r="M9" s="1"/>
      <c r="N9" s="1"/>
      <c r="O9" s="1"/>
    </row>
    <row r="10" spans="1:15" s="2" customFormat="1" ht="30" x14ac:dyDescent="0.25">
      <c r="B10" s="228"/>
      <c r="C10" s="228"/>
      <c r="D10" s="17" t="s">
        <v>7</v>
      </c>
      <c r="E10" s="27">
        <v>0</v>
      </c>
      <c r="F10" s="27">
        <v>0</v>
      </c>
      <c r="G10" s="27">
        <v>0</v>
      </c>
      <c r="H10" s="112"/>
      <c r="J10" s="1"/>
      <c r="K10" s="1"/>
      <c r="L10" s="1"/>
      <c r="M10" s="1"/>
      <c r="N10" s="1"/>
      <c r="O10" s="1"/>
    </row>
    <row r="11" spans="1:15" s="2" customFormat="1" x14ac:dyDescent="0.25">
      <c r="B11" s="99" t="s">
        <v>1</v>
      </c>
      <c r="C11" s="99" t="s">
        <v>84</v>
      </c>
      <c r="D11" s="16" t="s">
        <v>2</v>
      </c>
      <c r="E11" s="27">
        <f>E12+E13</f>
        <v>2116302.14</v>
      </c>
      <c r="F11" s="27">
        <f>F12+F13</f>
        <v>2116302.14</v>
      </c>
      <c r="G11" s="27">
        <f>F11/E11*100</f>
        <v>100</v>
      </c>
      <c r="H11" s="106" t="s">
        <v>147</v>
      </c>
      <c r="J11" s="1"/>
      <c r="K11" s="1"/>
      <c r="L11" s="1"/>
      <c r="M11" s="1"/>
      <c r="N11" s="1"/>
      <c r="O11" s="1"/>
    </row>
    <row r="12" spans="1:15" s="2" customFormat="1" ht="30" x14ac:dyDescent="0.25">
      <c r="B12" s="100"/>
      <c r="C12" s="100"/>
      <c r="D12" s="17" t="s">
        <v>11</v>
      </c>
      <c r="E12" s="27">
        <v>2116302.14</v>
      </c>
      <c r="F12" s="27">
        <v>2116302.14</v>
      </c>
      <c r="G12" s="27">
        <f>F12/E12*100</f>
        <v>100</v>
      </c>
      <c r="H12" s="111"/>
      <c r="J12" s="1"/>
      <c r="K12" s="1"/>
      <c r="L12" s="1"/>
      <c r="M12" s="1"/>
      <c r="N12" s="1"/>
      <c r="O12" s="1"/>
    </row>
    <row r="13" spans="1:15" s="2" customFormat="1" ht="30" x14ac:dyDescent="0.25">
      <c r="B13" s="100"/>
      <c r="C13" s="100"/>
      <c r="D13" s="17" t="s">
        <v>12</v>
      </c>
      <c r="E13" s="26">
        <v>0</v>
      </c>
      <c r="F13" s="26">
        <v>0</v>
      </c>
      <c r="G13" s="26">
        <v>0</v>
      </c>
      <c r="H13" s="111"/>
      <c r="J13" s="1"/>
      <c r="K13" s="1"/>
      <c r="L13" s="1"/>
      <c r="M13" s="1"/>
      <c r="N13" s="1"/>
      <c r="O13" s="1"/>
    </row>
    <row r="14" spans="1:15" s="2" customFormat="1" ht="30" x14ac:dyDescent="0.25">
      <c r="B14" s="100"/>
      <c r="C14" s="100"/>
      <c r="D14" s="17" t="s">
        <v>6</v>
      </c>
      <c r="E14" s="26">
        <v>0</v>
      </c>
      <c r="F14" s="26">
        <v>0</v>
      </c>
      <c r="G14" s="26">
        <v>0</v>
      </c>
      <c r="H14" s="111"/>
      <c r="J14" s="1"/>
      <c r="K14" s="1"/>
      <c r="L14" s="1"/>
      <c r="M14" s="1"/>
      <c r="N14" s="1"/>
      <c r="O14" s="1"/>
    </row>
    <row r="15" spans="1:15" s="2" customFormat="1" ht="33" customHeight="1" x14ac:dyDescent="0.25">
      <c r="B15" s="101"/>
      <c r="C15" s="101"/>
      <c r="D15" s="17" t="s">
        <v>7</v>
      </c>
      <c r="E15" s="26">
        <v>0</v>
      </c>
      <c r="F15" s="26">
        <v>0</v>
      </c>
      <c r="G15" s="26">
        <v>0</v>
      </c>
      <c r="H15" s="112"/>
      <c r="J15" s="1"/>
      <c r="K15" s="1"/>
      <c r="L15" s="1"/>
      <c r="M15" s="1"/>
      <c r="N15" s="1"/>
      <c r="O15" s="1"/>
    </row>
    <row r="16" spans="1:15" s="2" customFormat="1" x14ac:dyDescent="0.25">
      <c r="B16" s="99" t="s">
        <v>1</v>
      </c>
      <c r="C16" s="99" t="s">
        <v>85</v>
      </c>
      <c r="D16" s="16" t="s">
        <v>2</v>
      </c>
      <c r="E16" s="27">
        <f>E17+E18</f>
        <v>6900033.1299999999</v>
      </c>
      <c r="F16" s="27">
        <f>F17+F18</f>
        <v>6900033.1299999999</v>
      </c>
      <c r="G16" s="27">
        <f>F16/E16*100</f>
        <v>100</v>
      </c>
      <c r="H16" s="106" t="s">
        <v>148</v>
      </c>
      <c r="J16" s="1"/>
      <c r="K16" s="1"/>
      <c r="L16" s="1"/>
      <c r="M16" s="1"/>
      <c r="N16" s="1"/>
      <c r="O16" s="1"/>
    </row>
    <row r="17" spans="2:15" s="2" customFormat="1" ht="30" x14ac:dyDescent="0.25">
      <c r="B17" s="100"/>
      <c r="C17" s="100"/>
      <c r="D17" s="17" t="s">
        <v>11</v>
      </c>
      <c r="E17" s="27">
        <v>6900033.1299999999</v>
      </c>
      <c r="F17" s="27">
        <v>6900033.1299999999</v>
      </c>
      <c r="G17" s="27">
        <f>F17/E17*100</f>
        <v>100</v>
      </c>
      <c r="H17" s="111"/>
      <c r="J17" s="1"/>
      <c r="K17" s="1"/>
      <c r="L17" s="1"/>
      <c r="M17" s="1"/>
      <c r="N17" s="1"/>
      <c r="O17" s="1"/>
    </row>
    <row r="18" spans="2:15" s="2" customFormat="1" ht="30" x14ac:dyDescent="0.25">
      <c r="B18" s="100"/>
      <c r="C18" s="100"/>
      <c r="D18" s="17" t="s">
        <v>12</v>
      </c>
      <c r="E18" s="26">
        <v>0</v>
      </c>
      <c r="F18" s="26">
        <v>0</v>
      </c>
      <c r="G18" s="26">
        <v>0</v>
      </c>
      <c r="H18" s="111"/>
      <c r="J18" s="1"/>
      <c r="K18" s="1"/>
      <c r="L18" s="1"/>
      <c r="M18" s="1"/>
      <c r="N18" s="1"/>
      <c r="O18" s="1"/>
    </row>
    <row r="19" spans="2:15" s="2" customFormat="1" ht="30" x14ac:dyDescent="0.25">
      <c r="B19" s="100"/>
      <c r="C19" s="100"/>
      <c r="D19" s="17" t="s">
        <v>6</v>
      </c>
      <c r="E19" s="26">
        <v>0</v>
      </c>
      <c r="F19" s="26">
        <v>0</v>
      </c>
      <c r="G19" s="26">
        <v>0</v>
      </c>
      <c r="H19" s="111"/>
      <c r="J19" s="1"/>
      <c r="K19" s="1"/>
      <c r="L19" s="1"/>
      <c r="M19" s="1"/>
      <c r="N19" s="1"/>
      <c r="O19" s="1"/>
    </row>
    <row r="20" spans="2:15" s="2" customFormat="1" ht="31.5" customHeight="1" x14ac:dyDescent="0.25">
      <c r="B20" s="101"/>
      <c r="C20" s="101"/>
      <c r="D20" s="17" t="s">
        <v>7</v>
      </c>
      <c r="E20" s="26">
        <v>0</v>
      </c>
      <c r="F20" s="26">
        <v>0</v>
      </c>
      <c r="G20" s="26">
        <v>0</v>
      </c>
      <c r="H20" s="112"/>
      <c r="J20" s="1"/>
      <c r="K20" s="1"/>
      <c r="L20" s="1"/>
      <c r="M20" s="1"/>
      <c r="N20" s="1"/>
      <c r="O20" s="1"/>
    </row>
    <row r="21" spans="2:15" s="2" customFormat="1" ht="15.75" customHeight="1" x14ac:dyDescent="0.25">
      <c r="B21" s="99" t="s">
        <v>1</v>
      </c>
      <c r="C21" s="113" t="s">
        <v>86</v>
      </c>
      <c r="D21" s="16" t="s">
        <v>2</v>
      </c>
      <c r="E21" s="27">
        <f>E22+E23</f>
        <v>2586286</v>
      </c>
      <c r="F21" s="27">
        <f>F22+F23</f>
        <v>2586286</v>
      </c>
      <c r="G21" s="59">
        <f>F21/E21*100</f>
        <v>100</v>
      </c>
      <c r="H21" s="96" t="s">
        <v>149</v>
      </c>
      <c r="J21" s="1"/>
      <c r="K21" s="1"/>
      <c r="L21" s="1"/>
      <c r="M21" s="1"/>
      <c r="N21" s="1"/>
      <c r="O21" s="1"/>
    </row>
    <row r="22" spans="2:15" s="2" customFormat="1" ht="30" x14ac:dyDescent="0.25">
      <c r="B22" s="100"/>
      <c r="C22" s="114"/>
      <c r="D22" s="17" t="s">
        <v>11</v>
      </c>
      <c r="E22" s="59">
        <v>2586286</v>
      </c>
      <c r="F22" s="59">
        <v>2586286</v>
      </c>
      <c r="G22" s="59">
        <f>F22/E22*100</f>
        <v>100</v>
      </c>
      <c r="H22" s="97"/>
      <c r="J22" s="1"/>
      <c r="K22" s="1"/>
      <c r="L22" s="1"/>
      <c r="M22" s="1"/>
      <c r="N22" s="1"/>
      <c r="O22" s="1"/>
    </row>
    <row r="23" spans="2:15" s="2" customFormat="1" ht="30" x14ac:dyDescent="0.25">
      <c r="B23" s="100"/>
      <c r="C23" s="114"/>
      <c r="D23" s="17" t="s">
        <v>12</v>
      </c>
      <c r="E23" s="26">
        <v>0</v>
      </c>
      <c r="F23" s="26">
        <v>0</v>
      </c>
      <c r="G23" s="26">
        <v>0</v>
      </c>
      <c r="H23" s="97"/>
      <c r="J23" s="1"/>
      <c r="K23" s="1"/>
      <c r="L23" s="1"/>
      <c r="M23" s="1"/>
      <c r="N23" s="1"/>
      <c r="O23" s="1"/>
    </row>
    <row r="24" spans="2:15" s="2" customFormat="1" ht="30" x14ac:dyDescent="0.25">
      <c r="B24" s="100"/>
      <c r="C24" s="114"/>
      <c r="D24" s="17" t="s">
        <v>6</v>
      </c>
      <c r="E24" s="26">
        <v>0</v>
      </c>
      <c r="F24" s="26">
        <v>0</v>
      </c>
      <c r="G24" s="26">
        <v>0</v>
      </c>
      <c r="H24" s="97"/>
      <c r="J24" s="1"/>
      <c r="K24" s="1"/>
      <c r="L24" s="1"/>
      <c r="M24" s="1"/>
      <c r="N24" s="1"/>
      <c r="O24" s="1"/>
    </row>
    <row r="25" spans="2:15" s="2" customFormat="1" ht="30" x14ac:dyDescent="0.25">
      <c r="B25" s="101"/>
      <c r="C25" s="115"/>
      <c r="D25" s="17" t="s">
        <v>7</v>
      </c>
      <c r="E25" s="26">
        <v>0</v>
      </c>
      <c r="F25" s="26">
        <v>0</v>
      </c>
      <c r="G25" s="26">
        <v>0</v>
      </c>
      <c r="H25" s="98"/>
      <c r="J25" s="1"/>
      <c r="K25" s="1"/>
      <c r="L25" s="1"/>
      <c r="M25" s="1"/>
      <c r="N25" s="1"/>
      <c r="O25" s="1"/>
    </row>
    <row r="26" spans="2:15" s="2" customFormat="1" x14ac:dyDescent="0.25">
      <c r="B26" s="7"/>
      <c r="C26" s="7"/>
      <c r="D26" s="7"/>
      <c r="E26" s="28"/>
      <c r="H26" s="8"/>
    </row>
    <row r="27" spans="2:15" s="2" customFormat="1" x14ac:dyDescent="0.25">
      <c r="B27" s="7"/>
      <c r="C27" s="7"/>
      <c r="D27" s="7"/>
      <c r="E27" s="28"/>
      <c r="H27" s="8"/>
    </row>
    <row r="28" spans="2:15" s="2" customFormat="1" x14ac:dyDescent="0.25">
      <c r="B28" s="7"/>
      <c r="C28" s="7"/>
      <c r="D28" s="7"/>
      <c r="E28" s="28"/>
      <c r="H28" s="8"/>
    </row>
    <row r="29" spans="2:15" s="2" customFormat="1" x14ac:dyDescent="0.25">
      <c r="B29" s="7"/>
      <c r="C29" s="7"/>
      <c r="D29" s="7"/>
      <c r="E29" s="28"/>
      <c r="H29" s="8"/>
    </row>
    <row r="30" spans="2:15" s="2" customFormat="1" x14ac:dyDescent="0.25">
      <c r="B30" s="7"/>
      <c r="C30" s="7"/>
      <c r="D30" s="7"/>
      <c r="E30" s="28"/>
      <c r="H30" s="8"/>
    </row>
    <row r="31" spans="2:15" s="2" customFormat="1" x14ac:dyDescent="0.25">
      <c r="B31" s="7"/>
      <c r="C31" s="7"/>
      <c r="D31" s="7"/>
      <c r="E31" s="28"/>
      <c r="H31" s="8"/>
    </row>
    <row r="32" spans="2:15" s="2" customFormat="1" x14ac:dyDescent="0.25">
      <c r="B32" s="7"/>
      <c r="C32" s="7"/>
      <c r="D32" s="7"/>
      <c r="E32" s="28"/>
      <c r="H32" s="8"/>
    </row>
    <row r="33" spans="2:8" s="2" customFormat="1" x14ac:dyDescent="0.25">
      <c r="B33" s="7"/>
      <c r="C33" s="7"/>
      <c r="D33" s="7"/>
      <c r="E33" s="28"/>
      <c r="H33" s="8"/>
    </row>
    <row r="34" spans="2:8" s="2" customFormat="1" x14ac:dyDescent="0.25">
      <c r="B34" s="7"/>
      <c r="C34" s="7"/>
      <c r="D34" s="7"/>
      <c r="E34" s="28"/>
      <c r="H34" s="8"/>
    </row>
    <row r="35" spans="2:8" s="2" customFormat="1" x14ac:dyDescent="0.25">
      <c r="B35" s="7"/>
      <c r="C35" s="7"/>
      <c r="D35" s="7"/>
      <c r="E35" s="28"/>
      <c r="H35" s="8"/>
    </row>
    <row r="36" spans="2:8" s="2" customFormat="1" x14ac:dyDescent="0.25">
      <c r="B36" s="7"/>
      <c r="C36" s="7"/>
      <c r="D36" s="7"/>
      <c r="E36" s="28"/>
      <c r="H36" s="7"/>
    </row>
    <row r="37" spans="2:8" s="2" customFormat="1" x14ac:dyDescent="0.25">
      <c r="B37" s="7"/>
      <c r="C37" s="7"/>
      <c r="D37" s="7"/>
      <c r="E37" s="28"/>
      <c r="H37" s="7"/>
    </row>
    <row r="38" spans="2:8" s="2" customFormat="1" x14ac:dyDescent="0.25">
      <c r="B38" s="7"/>
      <c r="C38" s="7"/>
      <c r="D38" s="7"/>
      <c r="E38" s="28"/>
      <c r="H38" s="7"/>
    </row>
    <row r="39" spans="2:8" s="2" customFormat="1" x14ac:dyDescent="0.25">
      <c r="B39" s="7"/>
      <c r="C39" s="7"/>
      <c r="D39" s="7"/>
      <c r="E39" s="28"/>
      <c r="H39" s="7"/>
    </row>
    <row r="40" spans="2:8" s="2" customFormat="1" x14ac:dyDescent="0.25">
      <c r="B40" s="7"/>
      <c r="C40" s="7"/>
      <c r="D40" s="7"/>
      <c r="E40" s="28"/>
      <c r="H40" s="7"/>
    </row>
    <row r="41" spans="2:8" s="2" customFormat="1" x14ac:dyDescent="0.25">
      <c r="B41" s="7"/>
      <c r="C41" s="7"/>
      <c r="D41" s="7"/>
      <c r="E41" s="28"/>
      <c r="H41" s="7"/>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sheetData>
  <dataConsolidate/>
  <mergeCells count="14">
    <mergeCell ref="B21:B25"/>
    <mergeCell ref="C21:C25"/>
    <mergeCell ref="H21:H25"/>
    <mergeCell ref="B11:B15"/>
    <mergeCell ref="C11:C15"/>
    <mergeCell ref="H11:H15"/>
    <mergeCell ref="B16:B20"/>
    <mergeCell ref="C16:C20"/>
    <mergeCell ref="H16:H20"/>
    <mergeCell ref="B6:B10"/>
    <mergeCell ref="C6:C10"/>
    <mergeCell ref="H6:H10"/>
    <mergeCell ref="A2:H2"/>
    <mergeCell ref="A3:H3"/>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2"/>
  <sheetViews>
    <sheetView view="pageBreakPreview" zoomScale="70" zoomScaleNormal="75" zoomScaleSheetLayoutView="70" workbookViewId="0">
      <selection activeCell="C6" sqref="B6:C10"/>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x14ac:dyDescent="0.25">
      <c r="B6" s="226" t="s">
        <v>4</v>
      </c>
      <c r="C6" s="226" t="s">
        <v>76</v>
      </c>
      <c r="D6" s="16" t="s">
        <v>2</v>
      </c>
      <c r="E6" s="27">
        <f>E7+E8</f>
        <v>30000</v>
      </c>
      <c r="F6" s="27">
        <f>F7+F8</f>
        <v>30000</v>
      </c>
      <c r="G6" s="27">
        <f>F6/E6*100</f>
        <v>100</v>
      </c>
      <c r="H6" s="106"/>
      <c r="J6" s="1"/>
      <c r="K6" s="1"/>
      <c r="L6" s="1"/>
      <c r="M6" s="1"/>
      <c r="N6" s="1"/>
      <c r="O6" s="1"/>
    </row>
    <row r="7" spans="1:15" s="2" customFormat="1" ht="30" x14ac:dyDescent="0.25">
      <c r="B7" s="227"/>
      <c r="C7" s="227"/>
      <c r="D7" s="17" t="s">
        <v>11</v>
      </c>
      <c r="E7" s="27">
        <f>E17+E22</f>
        <v>30000</v>
      </c>
      <c r="F7" s="27">
        <f>F17+F22</f>
        <v>30000</v>
      </c>
      <c r="G7" s="27">
        <f>F7/E7*100</f>
        <v>100</v>
      </c>
      <c r="H7" s="111"/>
      <c r="J7" s="1"/>
      <c r="K7" s="1"/>
      <c r="L7" s="1"/>
      <c r="M7" s="1"/>
      <c r="N7" s="1"/>
      <c r="O7" s="1"/>
    </row>
    <row r="8" spans="1:15" s="2" customFormat="1" ht="30" x14ac:dyDescent="0.25">
      <c r="B8" s="227"/>
      <c r="C8" s="227"/>
      <c r="D8" s="17" t="s">
        <v>12</v>
      </c>
      <c r="E8" s="26">
        <v>0</v>
      </c>
      <c r="F8" s="26">
        <v>0</v>
      </c>
      <c r="G8" s="26">
        <v>0</v>
      </c>
      <c r="H8" s="111"/>
      <c r="J8" s="1"/>
      <c r="K8" s="1"/>
      <c r="L8" s="1"/>
      <c r="M8" s="1"/>
      <c r="N8" s="1"/>
      <c r="O8" s="1"/>
    </row>
    <row r="9" spans="1:15" s="2" customFormat="1" ht="30" x14ac:dyDescent="0.25">
      <c r="B9" s="227"/>
      <c r="C9" s="227"/>
      <c r="D9" s="17" t="s">
        <v>6</v>
      </c>
      <c r="E9" s="26">
        <v>0</v>
      </c>
      <c r="F9" s="26">
        <v>0</v>
      </c>
      <c r="G9" s="26">
        <v>0</v>
      </c>
      <c r="H9" s="111"/>
      <c r="J9" s="1"/>
      <c r="K9" s="1"/>
      <c r="L9" s="1"/>
      <c r="M9" s="1"/>
      <c r="N9" s="1"/>
      <c r="O9" s="1"/>
    </row>
    <row r="10" spans="1:15" s="2" customFormat="1" ht="30" x14ac:dyDescent="0.25">
      <c r="B10" s="228"/>
      <c r="C10" s="228"/>
      <c r="D10" s="17" t="s">
        <v>7</v>
      </c>
      <c r="E10" s="26">
        <v>0</v>
      </c>
      <c r="F10" s="26">
        <v>0</v>
      </c>
      <c r="G10" s="26">
        <v>0</v>
      </c>
      <c r="H10" s="112"/>
      <c r="J10" s="1"/>
      <c r="K10" s="1"/>
      <c r="L10" s="1"/>
      <c r="M10" s="1"/>
      <c r="N10" s="1"/>
      <c r="O10" s="1"/>
    </row>
    <row r="11" spans="1:15" s="2" customFormat="1" hidden="1" x14ac:dyDescent="0.25">
      <c r="B11" s="99" t="s">
        <v>14</v>
      </c>
      <c r="C11" s="99" t="s">
        <v>42</v>
      </c>
      <c r="D11" s="16" t="s">
        <v>2</v>
      </c>
      <c r="E11" s="27">
        <f>E12</f>
        <v>0</v>
      </c>
      <c r="F11" s="27">
        <f>F12</f>
        <v>0</v>
      </c>
      <c r="G11" s="27">
        <f>G12</f>
        <v>0</v>
      </c>
      <c r="H11" s="106"/>
      <c r="J11" s="1"/>
      <c r="K11" s="1"/>
      <c r="L11" s="1"/>
      <c r="M11" s="1"/>
      <c r="N11" s="1"/>
      <c r="O11" s="1"/>
    </row>
    <row r="12" spans="1:15" s="2" customFormat="1" ht="30" hidden="1" x14ac:dyDescent="0.25">
      <c r="B12" s="100"/>
      <c r="C12" s="100"/>
      <c r="D12" s="17" t="s">
        <v>11</v>
      </c>
      <c r="E12" s="27">
        <v>0</v>
      </c>
      <c r="F12" s="27">
        <v>0</v>
      </c>
      <c r="G12" s="27">
        <v>0</v>
      </c>
      <c r="H12" s="111"/>
      <c r="J12" s="1"/>
      <c r="K12" s="1"/>
      <c r="L12" s="1"/>
      <c r="M12" s="1"/>
      <c r="N12" s="1"/>
      <c r="O12" s="1"/>
    </row>
    <row r="13" spans="1:15" s="2" customFormat="1" ht="30" hidden="1" x14ac:dyDescent="0.25">
      <c r="B13" s="100"/>
      <c r="C13" s="100"/>
      <c r="D13" s="17" t="s">
        <v>12</v>
      </c>
      <c r="E13" s="48" t="s">
        <v>38</v>
      </c>
      <c r="F13" s="49" t="s">
        <v>38</v>
      </c>
      <c r="G13" s="49" t="s">
        <v>38</v>
      </c>
      <c r="H13" s="111"/>
      <c r="J13" s="1"/>
      <c r="K13" s="1"/>
      <c r="L13" s="1"/>
      <c r="M13" s="1"/>
      <c r="N13" s="1"/>
      <c r="O13" s="1"/>
    </row>
    <row r="14" spans="1:15" s="2" customFormat="1" ht="30" hidden="1" x14ac:dyDescent="0.25">
      <c r="B14" s="100"/>
      <c r="C14" s="100"/>
      <c r="D14" s="17" t="s">
        <v>6</v>
      </c>
      <c r="E14" s="48" t="s">
        <v>38</v>
      </c>
      <c r="F14" s="49" t="s">
        <v>38</v>
      </c>
      <c r="G14" s="49" t="s">
        <v>38</v>
      </c>
      <c r="H14" s="111"/>
      <c r="J14" s="1"/>
      <c r="K14" s="1"/>
      <c r="L14" s="1"/>
      <c r="M14" s="1"/>
      <c r="N14" s="1"/>
      <c r="O14" s="1"/>
    </row>
    <row r="15" spans="1:15" s="2" customFormat="1" ht="30" hidden="1" x14ac:dyDescent="0.25">
      <c r="B15" s="101"/>
      <c r="C15" s="101"/>
      <c r="D15" s="17" t="s">
        <v>7</v>
      </c>
      <c r="E15" s="48" t="s">
        <v>38</v>
      </c>
      <c r="F15" s="49" t="s">
        <v>38</v>
      </c>
      <c r="G15" s="49" t="s">
        <v>38</v>
      </c>
      <c r="H15" s="112"/>
      <c r="J15" s="1"/>
      <c r="K15" s="1"/>
      <c r="L15" s="1"/>
      <c r="M15" s="1"/>
      <c r="N15" s="1"/>
      <c r="O15" s="1"/>
    </row>
    <row r="16" spans="1:15" s="2" customFormat="1" x14ac:dyDescent="0.25">
      <c r="B16" s="99" t="s">
        <v>49</v>
      </c>
      <c r="C16" s="99" t="s">
        <v>107</v>
      </c>
      <c r="D16" s="17" t="s">
        <v>2</v>
      </c>
      <c r="E16" s="27">
        <f>E17+E18</f>
        <v>0</v>
      </c>
      <c r="F16" s="27">
        <f>F17+F18</f>
        <v>0</v>
      </c>
      <c r="G16" s="27">
        <v>0</v>
      </c>
      <c r="H16" s="106"/>
      <c r="J16" s="1"/>
      <c r="K16" s="1"/>
      <c r="L16" s="1"/>
      <c r="M16" s="1"/>
      <c r="N16" s="1"/>
      <c r="O16" s="1"/>
    </row>
    <row r="17" spans="2:15" s="2" customFormat="1" ht="30" x14ac:dyDescent="0.25">
      <c r="B17" s="102"/>
      <c r="C17" s="104"/>
      <c r="D17" s="17" t="s">
        <v>50</v>
      </c>
      <c r="E17" s="27">
        <v>0</v>
      </c>
      <c r="F17" s="27">
        <v>0</v>
      </c>
      <c r="G17" s="27">
        <v>0</v>
      </c>
      <c r="H17" s="107"/>
      <c r="J17" s="1"/>
      <c r="K17" s="1"/>
      <c r="L17" s="1"/>
      <c r="M17" s="1"/>
      <c r="N17" s="1"/>
      <c r="O17" s="1"/>
    </row>
    <row r="18" spans="2:15" s="2" customFormat="1" ht="30" x14ac:dyDescent="0.25">
      <c r="B18" s="102"/>
      <c r="C18" s="104"/>
      <c r="D18" s="17" t="s">
        <v>51</v>
      </c>
      <c r="E18" s="26">
        <v>0</v>
      </c>
      <c r="F18" s="26">
        <v>0</v>
      </c>
      <c r="G18" s="26">
        <v>0</v>
      </c>
      <c r="H18" s="107"/>
      <c r="J18" s="1"/>
      <c r="K18" s="1"/>
      <c r="L18" s="1"/>
      <c r="M18" s="1"/>
      <c r="N18" s="1"/>
      <c r="O18" s="1"/>
    </row>
    <row r="19" spans="2:15" s="2" customFormat="1" ht="30" x14ac:dyDescent="0.25">
      <c r="B19" s="102"/>
      <c r="C19" s="104"/>
      <c r="D19" s="17" t="s">
        <v>6</v>
      </c>
      <c r="E19" s="26">
        <v>0</v>
      </c>
      <c r="F19" s="26">
        <v>0</v>
      </c>
      <c r="G19" s="26">
        <v>0</v>
      </c>
      <c r="H19" s="107"/>
      <c r="J19" s="1"/>
      <c r="K19" s="1"/>
      <c r="L19" s="1"/>
      <c r="M19" s="1"/>
      <c r="N19" s="1"/>
      <c r="O19" s="1"/>
    </row>
    <row r="20" spans="2:15" s="2" customFormat="1" ht="33.75" customHeight="1" x14ac:dyDescent="0.25">
      <c r="B20" s="103"/>
      <c r="C20" s="105"/>
      <c r="D20" s="17" t="s">
        <v>7</v>
      </c>
      <c r="E20" s="26">
        <v>0</v>
      </c>
      <c r="F20" s="26">
        <v>0</v>
      </c>
      <c r="G20" s="26">
        <v>0</v>
      </c>
      <c r="H20" s="108"/>
      <c r="J20" s="1"/>
      <c r="K20" s="1"/>
      <c r="L20" s="1"/>
      <c r="M20" s="1"/>
      <c r="N20" s="1"/>
      <c r="O20" s="1"/>
    </row>
    <row r="21" spans="2:15" s="2" customFormat="1" x14ac:dyDescent="0.25">
      <c r="B21" s="99" t="s">
        <v>1</v>
      </c>
      <c r="C21" s="99" t="s">
        <v>24</v>
      </c>
      <c r="D21" s="16" t="s">
        <v>2</v>
      </c>
      <c r="E21" s="27">
        <f>E22+E23</f>
        <v>30000</v>
      </c>
      <c r="F21" s="27">
        <f>F22+F23</f>
        <v>30000</v>
      </c>
      <c r="G21" s="27">
        <f>F21/E21*100</f>
        <v>100</v>
      </c>
      <c r="H21" s="106" t="s">
        <v>179</v>
      </c>
      <c r="J21" s="1"/>
      <c r="K21" s="1"/>
      <c r="L21" s="1"/>
      <c r="M21" s="1"/>
      <c r="N21" s="1"/>
      <c r="O21" s="1"/>
    </row>
    <row r="22" spans="2:15" s="2" customFormat="1" ht="30" x14ac:dyDescent="0.25">
      <c r="B22" s="100"/>
      <c r="C22" s="100"/>
      <c r="D22" s="17" t="s">
        <v>11</v>
      </c>
      <c r="E22" s="27">
        <v>30000</v>
      </c>
      <c r="F22" s="27">
        <v>30000</v>
      </c>
      <c r="G22" s="27">
        <f>F22/E22*100</f>
        <v>100</v>
      </c>
      <c r="H22" s="111"/>
      <c r="J22" s="1"/>
      <c r="K22" s="1"/>
      <c r="L22" s="1"/>
      <c r="M22" s="1"/>
      <c r="N22" s="1"/>
      <c r="O22" s="1"/>
    </row>
    <row r="23" spans="2:15" s="2" customFormat="1" ht="30" x14ac:dyDescent="0.25">
      <c r="B23" s="100"/>
      <c r="C23" s="100"/>
      <c r="D23" s="17" t="s">
        <v>12</v>
      </c>
      <c r="E23" s="26">
        <v>0</v>
      </c>
      <c r="F23" s="26">
        <v>0</v>
      </c>
      <c r="G23" s="26">
        <v>0</v>
      </c>
      <c r="H23" s="111"/>
      <c r="J23" s="1"/>
      <c r="K23" s="1"/>
      <c r="L23" s="1"/>
      <c r="M23" s="1"/>
      <c r="N23" s="1"/>
      <c r="O23" s="1"/>
    </row>
    <row r="24" spans="2:15" s="2" customFormat="1" ht="30" x14ac:dyDescent="0.25">
      <c r="B24" s="100"/>
      <c r="C24" s="100"/>
      <c r="D24" s="17" t="s">
        <v>6</v>
      </c>
      <c r="E24" s="26">
        <v>0</v>
      </c>
      <c r="F24" s="26">
        <v>0</v>
      </c>
      <c r="G24" s="26">
        <v>0</v>
      </c>
      <c r="H24" s="111"/>
      <c r="J24" s="1"/>
      <c r="K24" s="1"/>
      <c r="L24" s="1"/>
      <c r="M24" s="1"/>
      <c r="N24" s="1"/>
      <c r="O24" s="1"/>
    </row>
    <row r="25" spans="2:15" s="2" customFormat="1" ht="30" x14ac:dyDescent="0.25">
      <c r="B25" s="101"/>
      <c r="C25" s="101"/>
      <c r="D25" s="17" t="s">
        <v>7</v>
      </c>
      <c r="E25" s="26">
        <v>0</v>
      </c>
      <c r="F25" s="26">
        <v>0</v>
      </c>
      <c r="G25" s="26">
        <v>0</v>
      </c>
      <c r="H25" s="112"/>
      <c r="J25" s="1"/>
      <c r="K25" s="1"/>
      <c r="L25" s="1"/>
      <c r="M25" s="1"/>
      <c r="N25" s="1"/>
      <c r="O25" s="1"/>
    </row>
    <row r="26" spans="2:15" s="2" customFormat="1" hidden="1" x14ac:dyDescent="0.25">
      <c r="B26" s="99" t="s">
        <v>1</v>
      </c>
      <c r="C26" s="99" t="s">
        <v>0</v>
      </c>
      <c r="D26" s="16" t="s">
        <v>2</v>
      </c>
      <c r="E26" s="27">
        <v>0</v>
      </c>
      <c r="F26" s="27">
        <v>0</v>
      </c>
      <c r="G26" s="27">
        <v>0</v>
      </c>
      <c r="H26" s="106"/>
      <c r="J26" s="1"/>
      <c r="K26" s="1"/>
      <c r="L26" s="1"/>
      <c r="M26" s="1"/>
      <c r="N26" s="1"/>
      <c r="O26" s="1"/>
    </row>
    <row r="27" spans="2:15" s="2" customFormat="1" ht="30" hidden="1" x14ac:dyDescent="0.25">
      <c r="B27" s="100"/>
      <c r="C27" s="100"/>
      <c r="D27" s="17" t="s">
        <v>11</v>
      </c>
      <c r="E27" s="27">
        <v>0</v>
      </c>
      <c r="F27" s="27">
        <v>0</v>
      </c>
      <c r="G27" s="27">
        <v>0</v>
      </c>
      <c r="H27" s="111"/>
      <c r="J27" s="1"/>
      <c r="K27" s="1"/>
      <c r="L27" s="1"/>
      <c r="M27" s="1"/>
      <c r="N27" s="1"/>
      <c r="O27" s="1"/>
    </row>
    <row r="28" spans="2:15" s="2" customFormat="1" ht="30" hidden="1" x14ac:dyDescent="0.25">
      <c r="B28" s="100"/>
      <c r="C28" s="100"/>
      <c r="D28" s="17" t="s">
        <v>12</v>
      </c>
      <c r="E28" s="48" t="s">
        <v>38</v>
      </c>
      <c r="F28" s="49" t="s">
        <v>38</v>
      </c>
      <c r="G28" s="49" t="s">
        <v>38</v>
      </c>
      <c r="H28" s="111"/>
      <c r="J28" s="1"/>
      <c r="K28" s="1"/>
      <c r="L28" s="1"/>
      <c r="M28" s="1"/>
      <c r="N28" s="1"/>
      <c r="O28" s="1"/>
    </row>
    <row r="29" spans="2:15" s="2" customFormat="1" ht="30" hidden="1" x14ac:dyDescent="0.25">
      <c r="B29" s="100"/>
      <c r="C29" s="100"/>
      <c r="D29" s="17" t="s">
        <v>6</v>
      </c>
      <c r="E29" s="48" t="s">
        <v>38</v>
      </c>
      <c r="F29" s="49" t="s">
        <v>38</v>
      </c>
      <c r="G29" s="49" t="s">
        <v>38</v>
      </c>
      <c r="H29" s="111"/>
      <c r="J29" s="1"/>
      <c r="K29" s="1"/>
      <c r="L29" s="1"/>
      <c r="M29" s="1"/>
      <c r="N29" s="1"/>
      <c r="O29" s="1"/>
    </row>
    <row r="30" spans="2:15" s="2" customFormat="1" ht="30" hidden="1" x14ac:dyDescent="0.25">
      <c r="B30" s="101"/>
      <c r="C30" s="101"/>
      <c r="D30" s="17" t="s">
        <v>7</v>
      </c>
      <c r="E30" s="48" t="s">
        <v>38</v>
      </c>
      <c r="F30" s="49" t="s">
        <v>38</v>
      </c>
      <c r="G30" s="49" t="s">
        <v>38</v>
      </c>
      <c r="H30" s="112"/>
      <c r="J30" s="1"/>
      <c r="K30" s="1"/>
      <c r="L30" s="1"/>
      <c r="M30" s="1"/>
      <c r="N30" s="1"/>
      <c r="O30" s="1"/>
    </row>
    <row r="31" spans="2:15" s="2" customFormat="1" x14ac:dyDescent="0.25">
      <c r="B31" s="7"/>
      <c r="C31" s="7"/>
      <c r="D31" s="7"/>
      <c r="E31" s="28"/>
      <c r="H31" s="8"/>
    </row>
    <row r="32" spans="2:15" s="2" customFormat="1" x14ac:dyDescent="0.25">
      <c r="B32" s="7"/>
      <c r="C32" s="7"/>
      <c r="D32" s="7"/>
      <c r="E32" s="28"/>
      <c r="H32" s="8"/>
    </row>
    <row r="33" spans="2:8" s="2" customFormat="1" x14ac:dyDescent="0.25">
      <c r="B33" s="7"/>
      <c r="C33" s="7"/>
      <c r="D33" s="7"/>
      <c r="E33" s="28"/>
      <c r="H33" s="8"/>
    </row>
    <row r="34" spans="2:8" s="2" customFormat="1" x14ac:dyDescent="0.25">
      <c r="B34" s="7"/>
      <c r="C34" s="7"/>
      <c r="D34" s="7"/>
      <c r="E34" s="28"/>
      <c r="H34" s="8"/>
    </row>
    <row r="35" spans="2:8" s="2" customFormat="1" x14ac:dyDescent="0.25">
      <c r="B35" s="7"/>
      <c r="C35" s="7"/>
      <c r="D35" s="7"/>
      <c r="E35" s="28"/>
      <c r="H35" s="8"/>
    </row>
    <row r="36" spans="2:8" s="2" customFormat="1" x14ac:dyDescent="0.25">
      <c r="B36" s="7"/>
      <c r="C36" s="7"/>
      <c r="D36" s="7"/>
      <c r="E36" s="28"/>
      <c r="H36" s="8"/>
    </row>
    <row r="37" spans="2:8" s="2" customFormat="1" x14ac:dyDescent="0.25">
      <c r="B37" s="7"/>
      <c r="C37" s="7"/>
      <c r="D37" s="7"/>
      <c r="E37" s="28"/>
      <c r="H37" s="8"/>
    </row>
    <row r="38" spans="2:8" s="2" customFormat="1" x14ac:dyDescent="0.25">
      <c r="B38" s="7"/>
      <c r="C38" s="7"/>
      <c r="D38" s="7"/>
      <c r="E38" s="28"/>
      <c r="H38" s="8"/>
    </row>
    <row r="39" spans="2:8" s="2" customFormat="1" x14ac:dyDescent="0.25">
      <c r="B39" s="7"/>
      <c r="C39" s="7"/>
      <c r="D39" s="7"/>
      <c r="E39" s="28"/>
      <c r="H39" s="8"/>
    </row>
    <row r="40" spans="2:8" s="2" customFormat="1" x14ac:dyDescent="0.25">
      <c r="B40" s="7"/>
      <c r="C40" s="7"/>
      <c r="D40" s="7"/>
      <c r="E40" s="28"/>
      <c r="H40" s="8"/>
    </row>
    <row r="41" spans="2:8" s="2" customFormat="1" x14ac:dyDescent="0.25">
      <c r="B41" s="7"/>
      <c r="C41" s="7"/>
      <c r="D41" s="7"/>
      <c r="E41" s="28"/>
      <c r="H41" s="8"/>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row r="201" spans="2:8" s="2" customFormat="1" x14ac:dyDescent="0.25">
      <c r="B201" s="7"/>
      <c r="C201" s="7"/>
      <c r="D201" s="7"/>
      <c r="E201" s="28"/>
      <c r="H201" s="7"/>
    </row>
    <row r="202" spans="2:8" s="2" customFormat="1" x14ac:dyDescent="0.25">
      <c r="B202" s="7"/>
      <c r="C202" s="7"/>
      <c r="D202" s="7"/>
      <c r="E202" s="28"/>
      <c r="H202" s="7"/>
    </row>
  </sheetData>
  <dataConsolidate/>
  <mergeCells count="17">
    <mergeCell ref="B21:B25"/>
    <mergeCell ref="C21:C25"/>
    <mergeCell ref="H21:H25"/>
    <mergeCell ref="B26:B30"/>
    <mergeCell ref="C26:C30"/>
    <mergeCell ref="H26:H30"/>
    <mergeCell ref="B11:B15"/>
    <mergeCell ref="C11:C15"/>
    <mergeCell ref="H11:H15"/>
    <mergeCell ref="B16:B20"/>
    <mergeCell ref="C16:C20"/>
    <mergeCell ref="H16:H20"/>
    <mergeCell ref="B6:B10"/>
    <mergeCell ref="C6:C10"/>
    <mergeCell ref="H6:H10"/>
    <mergeCell ref="A2:H2"/>
    <mergeCell ref="A3:H3"/>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 manualBreakCount="1">
    <brk id="25"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7"/>
  <sheetViews>
    <sheetView view="pageBreakPreview" topLeftCell="C16" zoomScale="70" zoomScaleNormal="75" zoomScaleSheetLayoutView="70" workbookViewId="0">
      <selection activeCell="C22" sqref="C22:C26"/>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x14ac:dyDescent="0.25">
      <c r="B6" s="236" t="s">
        <v>4</v>
      </c>
      <c r="C6" s="226" t="s">
        <v>92</v>
      </c>
      <c r="D6" s="16" t="s">
        <v>2</v>
      </c>
      <c r="E6" s="27">
        <f>E7+E8</f>
        <v>3380900</v>
      </c>
      <c r="F6" s="27">
        <f>F7+F8</f>
        <v>3380900</v>
      </c>
      <c r="G6" s="27">
        <f>F6/E6*100</f>
        <v>100</v>
      </c>
      <c r="H6" s="106"/>
      <c r="J6" s="1"/>
      <c r="K6" s="1"/>
      <c r="L6" s="1"/>
      <c r="M6" s="1"/>
      <c r="N6" s="1"/>
      <c r="O6" s="1"/>
    </row>
    <row r="7" spans="1:15" s="2" customFormat="1" ht="30" x14ac:dyDescent="0.25">
      <c r="B7" s="237"/>
      <c r="C7" s="227"/>
      <c r="D7" s="17" t="s">
        <v>11</v>
      </c>
      <c r="E7" s="27">
        <f>E12+E17+E23</f>
        <v>1940500</v>
      </c>
      <c r="F7" s="27">
        <f>F12+F17+F23</f>
        <v>1940500</v>
      </c>
      <c r="G7" s="27">
        <f t="shared" ref="G7:G8" si="0">F7/E7*100</f>
        <v>100</v>
      </c>
      <c r="H7" s="111"/>
      <c r="J7" s="1"/>
      <c r="K7" s="1"/>
      <c r="L7" s="1"/>
      <c r="M7" s="1"/>
      <c r="N7" s="1"/>
      <c r="O7" s="1"/>
    </row>
    <row r="8" spans="1:15" s="2" customFormat="1" ht="30" x14ac:dyDescent="0.25">
      <c r="B8" s="237"/>
      <c r="C8" s="227"/>
      <c r="D8" s="17" t="s">
        <v>12</v>
      </c>
      <c r="E8" s="27">
        <f>E13+E18+E24</f>
        <v>1440400</v>
      </c>
      <c r="F8" s="27">
        <f>F13+F18+F24</f>
        <v>1440400</v>
      </c>
      <c r="G8" s="27">
        <f t="shared" si="0"/>
        <v>100</v>
      </c>
      <c r="H8" s="111"/>
      <c r="J8" s="1"/>
      <c r="K8" s="1"/>
      <c r="L8" s="1"/>
      <c r="M8" s="1"/>
      <c r="N8" s="1"/>
      <c r="O8" s="1"/>
    </row>
    <row r="9" spans="1:15" s="2" customFormat="1" ht="30" x14ac:dyDescent="0.25">
      <c r="B9" s="237"/>
      <c r="C9" s="227"/>
      <c r="D9" s="17" t="s">
        <v>6</v>
      </c>
      <c r="E9" s="26">
        <v>0</v>
      </c>
      <c r="F9" s="26">
        <v>0</v>
      </c>
      <c r="G9" s="26">
        <v>0</v>
      </c>
      <c r="H9" s="111"/>
      <c r="J9" s="1"/>
      <c r="K9" s="1"/>
      <c r="L9" s="1"/>
      <c r="M9" s="1"/>
      <c r="N9" s="1"/>
      <c r="O9" s="1"/>
    </row>
    <row r="10" spans="1:15" s="2" customFormat="1" ht="30" x14ac:dyDescent="0.25">
      <c r="B10" s="238"/>
      <c r="C10" s="228"/>
      <c r="D10" s="17" t="s">
        <v>7</v>
      </c>
      <c r="E10" s="26">
        <v>0</v>
      </c>
      <c r="F10" s="26">
        <v>0</v>
      </c>
      <c r="G10" s="26">
        <v>0</v>
      </c>
      <c r="H10" s="112"/>
      <c r="J10" s="1"/>
      <c r="K10" s="1"/>
      <c r="L10" s="1"/>
      <c r="M10" s="1"/>
      <c r="N10" s="1"/>
      <c r="O10" s="1"/>
    </row>
    <row r="11" spans="1:15" s="2" customFormat="1" x14ac:dyDescent="0.25">
      <c r="B11" s="99" t="s">
        <v>18</v>
      </c>
      <c r="C11" s="137" t="s">
        <v>33</v>
      </c>
      <c r="D11" s="16" t="s">
        <v>2</v>
      </c>
      <c r="E11" s="27">
        <f>E12+E13</f>
        <v>1940400</v>
      </c>
      <c r="F11" s="27">
        <f>F12+F13</f>
        <v>1940400</v>
      </c>
      <c r="G11" s="27">
        <f>F11/E11*100</f>
        <v>100</v>
      </c>
      <c r="H11" s="106" t="s">
        <v>146</v>
      </c>
      <c r="J11" s="1"/>
      <c r="K11" s="1"/>
      <c r="L11" s="1"/>
      <c r="M11" s="1"/>
      <c r="N11" s="1"/>
      <c r="O11" s="1"/>
    </row>
    <row r="12" spans="1:15" s="2" customFormat="1" ht="30" x14ac:dyDescent="0.25">
      <c r="B12" s="100"/>
      <c r="C12" s="138"/>
      <c r="D12" s="17" t="s">
        <v>11</v>
      </c>
      <c r="E12" s="27">
        <v>500000</v>
      </c>
      <c r="F12" s="27">
        <v>500000</v>
      </c>
      <c r="G12" s="27">
        <f>F12/E12*100</f>
        <v>100</v>
      </c>
      <c r="H12" s="111"/>
      <c r="J12" s="1"/>
      <c r="K12" s="1"/>
      <c r="L12" s="1"/>
      <c r="M12" s="1"/>
      <c r="N12" s="1"/>
      <c r="O12" s="1"/>
    </row>
    <row r="13" spans="1:15" s="2" customFormat="1" ht="30" x14ac:dyDescent="0.25">
      <c r="B13" s="100"/>
      <c r="C13" s="138"/>
      <c r="D13" s="17" t="s">
        <v>12</v>
      </c>
      <c r="E13" s="27">
        <v>1440400</v>
      </c>
      <c r="F13" s="27">
        <v>1440400</v>
      </c>
      <c r="G13" s="27">
        <f>F13/E13*100</f>
        <v>100</v>
      </c>
      <c r="H13" s="111"/>
      <c r="J13" s="1"/>
      <c r="K13" s="1"/>
      <c r="L13" s="1"/>
      <c r="M13" s="1"/>
      <c r="N13" s="1"/>
      <c r="O13" s="1"/>
    </row>
    <row r="14" spans="1:15" ht="30" x14ac:dyDescent="0.25">
      <c r="A14" s="2"/>
      <c r="B14" s="100"/>
      <c r="C14" s="138"/>
      <c r="D14" s="17" t="s">
        <v>6</v>
      </c>
      <c r="E14" s="26">
        <v>0</v>
      </c>
      <c r="F14" s="26">
        <v>0</v>
      </c>
      <c r="G14" s="26">
        <v>0</v>
      </c>
      <c r="H14" s="111"/>
    </row>
    <row r="15" spans="1:15" ht="30" x14ac:dyDescent="0.25">
      <c r="A15" s="2"/>
      <c r="B15" s="101"/>
      <c r="C15" s="139"/>
      <c r="D15" s="17" t="s">
        <v>7</v>
      </c>
      <c r="E15" s="26">
        <v>0</v>
      </c>
      <c r="F15" s="26">
        <v>0</v>
      </c>
      <c r="G15" s="26">
        <v>0</v>
      </c>
      <c r="H15" s="112"/>
    </row>
    <row r="16" spans="1:15" x14ac:dyDescent="0.25">
      <c r="A16" s="2"/>
      <c r="B16" s="99" t="s">
        <v>1</v>
      </c>
      <c r="C16" s="99" t="s">
        <v>25</v>
      </c>
      <c r="D16" s="16" t="s">
        <v>2</v>
      </c>
      <c r="E16" s="27">
        <f>E17+E18</f>
        <v>1435049</v>
      </c>
      <c r="F16" s="27">
        <f>F17+F18</f>
        <v>1435049</v>
      </c>
      <c r="G16" s="27">
        <f>F16/E16*100</f>
        <v>100</v>
      </c>
      <c r="H16" s="97" t="s">
        <v>144</v>
      </c>
      <c r="I16" s="152"/>
    </row>
    <row r="17" spans="1:9" ht="30" x14ac:dyDescent="0.25">
      <c r="A17" s="2"/>
      <c r="B17" s="100"/>
      <c r="C17" s="100"/>
      <c r="D17" s="17" t="s">
        <v>11</v>
      </c>
      <c r="E17" s="27">
        <v>1435049</v>
      </c>
      <c r="F17" s="27">
        <v>1435049</v>
      </c>
      <c r="G17" s="27">
        <f>F17/E17*100</f>
        <v>100</v>
      </c>
      <c r="H17" s="97"/>
      <c r="I17" s="224"/>
    </row>
    <row r="18" spans="1:9" ht="30" x14ac:dyDescent="0.25">
      <c r="A18" s="2"/>
      <c r="B18" s="100"/>
      <c r="C18" s="100"/>
      <c r="D18" s="17" t="s">
        <v>12</v>
      </c>
      <c r="E18" s="26">
        <v>0</v>
      </c>
      <c r="F18" s="26">
        <v>0</v>
      </c>
      <c r="G18" s="26">
        <v>0</v>
      </c>
      <c r="H18" s="97"/>
      <c r="I18" s="224"/>
    </row>
    <row r="19" spans="1:9" ht="132.75" customHeight="1" x14ac:dyDescent="0.25">
      <c r="A19" s="2"/>
      <c r="B19" s="100"/>
      <c r="C19" s="100"/>
      <c r="D19" s="17" t="s">
        <v>6</v>
      </c>
      <c r="E19" s="72">
        <v>0</v>
      </c>
      <c r="F19" s="72">
        <v>0</v>
      </c>
      <c r="G19" s="72">
        <v>0</v>
      </c>
      <c r="H19" s="97"/>
      <c r="I19" s="224"/>
    </row>
    <row r="20" spans="1:9" ht="306.75" customHeight="1" x14ac:dyDescent="0.25">
      <c r="A20" s="2"/>
      <c r="B20" s="100"/>
      <c r="C20" s="100"/>
      <c r="D20" s="73" t="s">
        <v>7</v>
      </c>
      <c r="E20" s="72">
        <v>0</v>
      </c>
      <c r="F20" s="72">
        <v>0</v>
      </c>
      <c r="G20" s="74">
        <v>0</v>
      </c>
      <c r="H20" s="225"/>
      <c r="I20" s="224"/>
    </row>
    <row r="21" spans="1:9" ht="262.5" customHeight="1" x14ac:dyDescent="0.25">
      <c r="A21" s="2"/>
      <c r="B21" s="52"/>
      <c r="C21" s="52"/>
      <c r="D21" s="75"/>
      <c r="E21" s="76"/>
      <c r="F21" s="76"/>
      <c r="G21" s="77"/>
      <c r="H21" s="78" t="s">
        <v>212</v>
      </c>
      <c r="I21" s="79"/>
    </row>
    <row r="22" spans="1:9" x14ac:dyDescent="0.25">
      <c r="A22" s="2"/>
      <c r="B22" s="99" t="s">
        <v>1</v>
      </c>
      <c r="C22" s="99" t="s">
        <v>32</v>
      </c>
      <c r="D22" s="16" t="s">
        <v>2</v>
      </c>
      <c r="E22" s="80">
        <f>E23+E24</f>
        <v>5451</v>
      </c>
      <c r="F22" s="80">
        <f>F23+F24</f>
        <v>5451</v>
      </c>
      <c r="G22" s="80">
        <f>F22/E22*100</f>
        <v>100</v>
      </c>
      <c r="H22" s="130" t="s">
        <v>143</v>
      </c>
      <c r="I22" s="152"/>
    </row>
    <row r="23" spans="1:9" ht="30" x14ac:dyDescent="0.25">
      <c r="A23" s="2"/>
      <c r="B23" s="100"/>
      <c r="C23" s="100"/>
      <c r="D23" s="17" t="s">
        <v>11</v>
      </c>
      <c r="E23" s="27">
        <v>5451</v>
      </c>
      <c r="F23" s="27">
        <v>5451</v>
      </c>
      <c r="G23" s="27">
        <f>F23/E23*100</f>
        <v>100</v>
      </c>
      <c r="H23" s="130"/>
      <c r="I23" s="224"/>
    </row>
    <row r="24" spans="1:9" ht="30" x14ac:dyDescent="0.25">
      <c r="A24" s="2"/>
      <c r="B24" s="100"/>
      <c r="C24" s="100"/>
      <c r="D24" s="17" t="s">
        <v>12</v>
      </c>
      <c r="E24" s="26">
        <v>0</v>
      </c>
      <c r="F24" s="26">
        <v>0</v>
      </c>
      <c r="G24" s="26">
        <v>0</v>
      </c>
      <c r="H24" s="130"/>
      <c r="I24" s="224"/>
    </row>
    <row r="25" spans="1:9" ht="30" x14ac:dyDescent="0.25">
      <c r="A25" s="2"/>
      <c r="B25" s="100"/>
      <c r="C25" s="100"/>
      <c r="D25" s="17" t="s">
        <v>6</v>
      </c>
      <c r="E25" s="26">
        <v>0</v>
      </c>
      <c r="F25" s="26">
        <v>0</v>
      </c>
      <c r="G25" s="26">
        <v>0</v>
      </c>
      <c r="H25" s="130"/>
      <c r="I25" s="224"/>
    </row>
    <row r="26" spans="1:9" ht="30" x14ac:dyDescent="0.25">
      <c r="A26" s="2"/>
      <c r="B26" s="100"/>
      <c r="C26" s="100"/>
      <c r="D26" s="17" t="s">
        <v>7</v>
      </c>
      <c r="E26" s="26">
        <v>0</v>
      </c>
      <c r="F26" s="26">
        <v>0</v>
      </c>
      <c r="G26" s="26">
        <v>0</v>
      </c>
      <c r="H26" s="130"/>
      <c r="I26" s="224"/>
    </row>
    <row r="27" spans="1:9" s="2" customFormat="1" x14ac:dyDescent="0.25">
      <c r="B27" s="7"/>
      <c r="C27" s="7"/>
      <c r="D27" s="7"/>
      <c r="E27" s="28"/>
      <c r="H27" s="8"/>
    </row>
    <row r="28" spans="1:9" s="2" customFormat="1" x14ac:dyDescent="0.25">
      <c r="B28" s="7"/>
      <c r="C28" s="7"/>
      <c r="D28" s="7"/>
      <c r="E28" s="28"/>
      <c r="H28" s="8"/>
    </row>
    <row r="29" spans="1:9" s="2" customFormat="1" x14ac:dyDescent="0.25">
      <c r="B29" s="7"/>
      <c r="C29" s="7"/>
      <c r="D29" s="7"/>
      <c r="E29" s="28"/>
      <c r="H29" s="8"/>
    </row>
    <row r="30" spans="1:9" s="2" customFormat="1" x14ac:dyDescent="0.25">
      <c r="B30" s="7"/>
      <c r="C30" s="7"/>
      <c r="D30" s="7"/>
      <c r="E30" s="28"/>
      <c r="H30" s="8"/>
    </row>
    <row r="31" spans="1:9" s="2" customFormat="1" x14ac:dyDescent="0.25">
      <c r="B31" s="7"/>
      <c r="C31" s="7"/>
      <c r="D31" s="7"/>
      <c r="E31" s="28"/>
      <c r="H31" s="8"/>
    </row>
    <row r="32" spans="1:9" s="2" customFormat="1" x14ac:dyDescent="0.25">
      <c r="B32" s="7"/>
      <c r="C32" s="7"/>
      <c r="D32" s="7"/>
      <c r="E32" s="28"/>
      <c r="H32" s="8"/>
    </row>
    <row r="33" spans="2:8" s="2" customFormat="1" x14ac:dyDescent="0.25">
      <c r="B33" s="7"/>
      <c r="C33" s="7"/>
      <c r="D33" s="7"/>
      <c r="E33" s="28"/>
      <c r="H33" s="8"/>
    </row>
    <row r="34" spans="2:8" s="2" customFormat="1" x14ac:dyDescent="0.25">
      <c r="B34" s="7"/>
      <c r="C34" s="7"/>
      <c r="D34" s="7"/>
      <c r="E34" s="28"/>
      <c r="H34" s="8"/>
    </row>
    <row r="35" spans="2:8" s="2" customFormat="1" x14ac:dyDescent="0.25">
      <c r="B35" s="7"/>
      <c r="C35" s="7"/>
      <c r="D35" s="7"/>
      <c r="E35" s="28"/>
      <c r="H35" s="8"/>
    </row>
    <row r="36" spans="2:8" s="2" customFormat="1" x14ac:dyDescent="0.25">
      <c r="B36" s="7"/>
      <c r="C36" s="7"/>
      <c r="D36" s="7"/>
      <c r="E36" s="28"/>
      <c r="H36" s="8"/>
    </row>
    <row r="37" spans="2:8" s="2" customFormat="1" x14ac:dyDescent="0.25">
      <c r="B37" s="7"/>
      <c r="C37" s="7"/>
      <c r="D37" s="7"/>
      <c r="E37" s="28"/>
      <c r="H37" s="7"/>
    </row>
    <row r="38" spans="2:8" s="2" customFormat="1" x14ac:dyDescent="0.25">
      <c r="B38" s="7"/>
      <c r="C38" s="7"/>
      <c r="D38" s="7"/>
      <c r="E38" s="28"/>
      <c r="H38" s="7"/>
    </row>
    <row r="39" spans="2:8" s="2" customFormat="1" x14ac:dyDescent="0.25">
      <c r="B39" s="7"/>
      <c r="C39" s="7"/>
      <c r="D39" s="7"/>
      <c r="E39" s="28"/>
      <c r="H39" s="7"/>
    </row>
    <row r="40" spans="2:8" s="2" customFormat="1" x14ac:dyDescent="0.25">
      <c r="B40" s="7"/>
      <c r="C40" s="7"/>
      <c r="D40" s="7"/>
      <c r="E40" s="28"/>
      <c r="H40" s="7"/>
    </row>
    <row r="41" spans="2:8" s="2" customFormat="1" x14ac:dyDescent="0.25">
      <c r="B41" s="7"/>
      <c r="C41" s="7"/>
      <c r="D41" s="7"/>
      <c r="E41" s="28"/>
      <c r="H41" s="7"/>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sheetData>
  <dataConsolidate/>
  <mergeCells count="16">
    <mergeCell ref="I16:I20"/>
    <mergeCell ref="B22:B26"/>
    <mergeCell ref="C22:C26"/>
    <mergeCell ref="H22:H26"/>
    <mergeCell ref="I22:I26"/>
    <mergeCell ref="B11:B15"/>
    <mergeCell ref="C11:C15"/>
    <mergeCell ref="H11:H15"/>
    <mergeCell ref="B16:B20"/>
    <mergeCell ref="C16:C20"/>
    <mergeCell ref="H16:H20"/>
    <mergeCell ref="A2:H2"/>
    <mergeCell ref="A3:H3"/>
    <mergeCell ref="B6:B10"/>
    <mergeCell ref="C6:C10"/>
    <mergeCell ref="H6:H10"/>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 manualBreakCount="1">
    <brk id="20"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1"/>
  <sheetViews>
    <sheetView view="pageBreakPreview" zoomScale="70" zoomScaleNormal="75" zoomScaleSheetLayoutView="70" workbookViewId="0">
      <selection activeCell="C6" sqref="B6:C10"/>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x14ac:dyDescent="0.25">
      <c r="A6" s="2"/>
      <c r="B6" s="236" t="s">
        <v>4</v>
      </c>
      <c r="C6" s="226" t="s">
        <v>58</v>
      </c>
      <c r="D6" s="16" t="s">
        <v>2</v>
      </c>
      <c r="E6" s="27">
        <f>E7+E8</f>
        <v>161518341.13999999</v>
      </c>
      <c r="F6" s="27">
        <f>F7+F8</f>
        <v>160443860.11999997</v>
      </c>
      <c r="G6" s="27">
        <f>F6/E6*100</f>
        <v>99.334762224267351</v>
      </c>
      <c r="H6" s="205"/>
      <c r="I6" s="7"/>
      <c r="J6" s="5"/>
      <c r="K6" s="5"/>
    </row>
    <row r="7" spans="1:15" ht="30" x14ac:dyDescent="0.25">
      <c r="A7" s="2"/>
      <c r="B7" s="237"/>
      <c r="C7" s="227"/>
      <c r="D7" s="17" t="s">
        <v>11</v>
      </c>
      <c r="E7" s="27">
        <f>E12+E17+E22+E27+E32+E37+E42+E47+E52+E57</f>
        <v>150096519.47</v>
      </c>
      <c r="F7" s="27">
        <f>F12+F17+F22+F27+F32+F37+F42+F47+F52+F57</f>
        <v>149028632.44999999</v>
      </c>
      <c r="G7" s="27">
        <f>F7/E7*100</f>
        <v>99.288533122706127</v>
      </c>
      <c r="H7" s="149"/>
      <c r="I7" s="7"/>
      <c r="J7" s="5"/>
      <c r="K7" s="5"/>
    </row>
    <row r="8" spans="1:15" ht="30" x14ac:dyDescent="0.25">
      <c r="A8" s="2"/>
      <c r="B8" s="237"/>
      <c r="C8" s="227"/>
      <c r="D8" s="17" t="s">
        <v>12</v>
      </c>
      <c r="E8" s="27">
        <f>E13+E18+E23+E28+E33+E38+E43+E48+E53+E58</f>
        <v>11421821.67</v>
      </c>
      <c r="F8" s="27">
        <f>F13+F18+F23+F28+F33+F38+F43+F48+F53+F58</f>
        <v>11415227.67</v>
      </c>
      <c r="G8" s="27">
        <f>F8/E8*100</f>
        <v>99.94226840349539</v>
      </c>
      <c r="H8" s="149"/>
      <c r="I8" s="7"/>
      <c r="J8" s="5"/>
      <c r="K8" s="5"/>
    </row>
    <row r="9" spans="1:15" ht="30" x14ac:dyDescent="0.25">
      <c r="A9" s="2"/>
      <c r="B9" s="237"/>
      <c r="C9" s="227"/>
      <c r="D9" s="17" t="s">
        <v>6</v>
      </c>
      <c r="E9" s="27">
        <v>0</v>
      </c>
      <c r="F9" s="27">
        <v>0</v>
      </c>
      <c r="G9" s="27">
        <v>0</v>
      </c>
      <c r="H9" s="149"/>
      <c r="I9" s="7"/>
      <c r="J9" s="5"/>
      <c r="K9" s="5"/>
    </row>
    <row r="10" spans="1:15" ht="30" x14ac:dyDescent="0.25">
      <c r="A10" s="2"/>
      <c r="B10" s="238"/>
      <c r="C10" s="228"/>
      <c r="D10" s="17" t="s">
        <v>7</v>
      </c>
      <c r="E10" s="27">
        <v>0</v>
      </c>
      <c r="F10" s="27">
        <v>0</v>
      </c>
      <c r="G10" s="27">
        <v>0</v>
      </c>
      <c r="H10" s="150"/>
      <c r="I10" s="7"/>
      <c r="J10" s="5"/>
      <c r="K10" s="5"/>
    </row>
    <row r="11" spans="1:15" s="23" customFormat="1" ht="15.75" customHeight="1" x14ac:dyDescent="0.25">
      <c r="B11" s="209" t="s">
        <v>19</v>
      </c>
      <c r="C11" s="117" t="s">
        <v>191</v>
      </c>
      <c r="D11" s="17" t="s">
        <v>2</v>
      </c>
      <c r="E11" s="27">
        <f>E12+E13</f>
        <v>120000</v>
      </c>
      <c r="F11" s="27">
        <f>F12+F13</f>
        <v>120000</v>
      </c>
      <c r="G11" s="27">
        <f>F11/E11*100</f>
        <v>100</v>
      </c>
      <c r="H11" s="96" t="s">
        <v>181</v>
      </c>
      <c r="I11" s="7"/>
      <c r="J11" s="24"/>
      <c r="K11" s="24"/>
    </row>
    <row r="12" spans="1:15" s="23" customFormat="1" ht="30" x14ac:dyDescent="0.25">
      <c r="B12" s="210"/>
      <c r="C12" s="118"/>
      <c r="D12" s="17" t="s">
        <v>11</v>
      </c>
      <c r="E12" s="26">
        <v>120000</v>
      </c>
      <c r="F12" s="26">
        <v>120000</v>
      </c>
      <c r="G12" s="26">
        <f>F12/E12*100</f>
        <v>100</v>
      </c>
      <c r="H12" s="97"/>
      <c r="I12" s="7"/>
      <c r="J12" s="24"/>
      <c r="K12" s="24"/>
    </row>
    <row r="13" spans="1:15" s="23" customFormat="1" ht="30" x14ac:dyDescent="0.25">
      <c r="B13" s="210"/>
      <c r="C13" s="118"/>
      <c r="D13" s="17" t="s">
        <v>12</v>
      </c>
      <c r="E13" s="26">
        <v>0</v>
      </c>
      <c r="F13" s="26">
        <v>0</v>
      </c>
      <c r="G13" s="26">
        <v>0</v>
      </c>
      <c r="H13" s="97"/>
      <c r="I13" s="7"/>
      <c r="J13" s="24"/>
      <c r="K13" s="24"/>
    </row>
    <row r="14" spans="1:15" s="23" customFormat="1" ht="30" x14ac:dyDescent="0.25">
      <c r="B14" s="210"/>
      <c r="C14" s="118"/>
      <c r="D14" s="17" t="s">
        <v>6</v>
      </c>
      <c r="E14" s="27">
        <v>0</v>
      </c>
      <c r="F14" s="27">
        <v>0</v>
      </c>
      <c r="G14" s="27">
        <v>0</v>
      </c>
      <c r="H14" s="97"/>
      <c r="I14" s="7"/>
      <c r="J14" s="24"/>
      <c r="K14" s="24"/>
    </row>
    <row r="15" spans="1:15" s="23" customFormat="1" ht="30" x14ac:dyDescent="0.25">
      <c r="B15" s="211"/>
      <c r="C15" s="119"/>
      <c r="D15" s="17" t="s">
        <v>7</v>
      </c>
      <c r="E15" s="27">
        <v>0</v>
      </c>
      <c r="F15" s="27">
        <v>0</v>
      </c>
      <c r="G15" s="27">
        <v>0</v>
      </c>
      <c r="H15" s="97"/>
      <c r="I15" s="7"/>
      <c r="J15" s="24"/>
      <c r="K15" s="24"/>
    </row>
    <row r="16" spans="1:15" ht="15.75" customHeight="1" x14ac:dyDescent="0.25">
      <c r="A16" s="2"/>
      <c r="B16" s="171" t="s">
        <v>19</v>
      </c>
      <c r="C16" s="99" t="s">
        <v>192</v>
      </c>
      <c r="D16" s="17" t="s">
        <v>2</v>
      </c>
      <c r="E16" s="27">
        <f>E17+E18</f>
        <v>96920540.340000004</v>
      </c>
      <c r="F16" s="27">
        <f>F17+F18</f>
        <v>96878449.469999999</v>
      </c>
      <c r="G16" s="27">
        <f>F16/E16*100</f>
        <v>99.956571775340549</v>
      </c>
      <c r="H16" s="96" t="s">
        <v>182</v>
      </c>
      <c r="I16" s="7"/>
      <c r="J16" s="5"/>
      <c r="K16" s="5"/>
    </row>
    <row r="17" spans="1:11" ht="30" x14ac:dyDescent="0.25">
      <c r="A17" s="2"/>
      <c r="B17" s="172"/>
      <c r="C17" s="100"/>
      <c r="D17" s="17" t="s">
        <v>11</v>
      </c>
      <c r="E17" s="27">
        <v>96920540.340000004</v>
      </c>
      <c r="F17" s="27">
        <v>96878449.469999999</v>
      </c>
      <c r="G17" s="81">
        <f t="shared" ref="G17:G22" si="0">F17/E17*100</f>
        <v>99.956571775340549</v>
      </c>
      <c r="H17" s="132"/>
      <c r="I17" s="7"/>
      <c r="J17" s="5"/>
      <c r="K17" s="5"/>
    </row>
    <row r="18" spans="1:11" ht="30" x14ac:dyDescent="0.25">
      <c r="A18" s="2"/>
      <c r="B18" s="172"/>
      <c r="C18" s="100"/>
      <c r="D18" s="17" t="s">
        <v>12</v>
      </c>
      <c r="E18" s="26">
        <v>0</v>
      </c>
      <c r="F18" s="26">
        <v>0</v>
      </c>
      <c r="G18" s="26">
        <v>0</v>
      </c>
      <c r="H18" s="132"/>
      <c r="I18" s="7"/>
      <c r="J18" s="5"/>
      <c r="K18" s="5"/>
    </row>
    <row r="19" spans="1:11" ht="30" x14ac:dyDescent="0.25">
      <c r="A19" s="2"/>
      <c r="B19" s="172"/>
      <c r="C19" s="100"/>
      <c r="D19" s="17" t="s">
        <v>6</v>
      </c>
      <c r="E19" s="27">
        <v>0</v>
      </c>
      <c r="F19" s="27">
        <v>0</v>
      </c>
      <c r="G19" s="27">
        <v>0</v>
      </c>
      <c r="H19" s="132"/>
      <c r="I19" s="7"/>
      <c r="J19" s="5"/>
      <c r="K19" s="5"/>
    </row>
    <row r="20" spans="1:11" ht="30" x14ac:dyDescent="0.25">
      <c r="A20" s="2"/>
      <c r="B20" s="206"/>
      <c r="C20" s="101"/>
      <c r="D20" s="17" t="s">
        <v>7</v>
      </c>
      <c r="E20" s="27">
        <v>0</v>
      </c>
      <c r="F20" s="27">
        <v>0</v>
      </c>
      <c r="G20" s="27">
        <v>0</v>
      </c>
      <c r="H20" s="133"/>
      <c r="I20" s="7"/>
      <c r="J20" s="5"/>
      <c r="K20" s="5"/>
    </row>
    <row r="21" spans="1:11" ht="15.75" customHeight="1" x14ac:dyDescent="0.25">
      <c r="A21" s="2"/>
      <c r="B21" s="171" t="s">
        <v>1</v>
      </c>
      <c r="C21" s="99" t="s">
        <v>81</v>
      </c>
      <c r="D21" s="17" t="s">
        <v>2</v>
      </c>
      <c r="E21" s="27">
        <f>E22+E23</f>
        <v>43517202.810000002</v>
      </c>
      <c r="F21" s="27">
        <f>F22+F23</f>
        <v>42491406.659999996</v>
      </c>
      <c r="G21" s="27">
        <f>F21/E21*100</f>
        <v>97.642780133459581</v>
      </c>
      <c r="H21" s="169" t="s">
        <v>183</v>
      </c>
      <c r="I21" s="7"/>
      <c r="J21" s="5"/>
      <c r="K21" s="5"/>
    </row>
    <row r="22" spans="1:11" ht="30" x14ac:dyDescent="0.25">
      <c r="A22" s="2"/>
      <c r="B22" s="172"/>
      <c r="C22" s="100"/>
      <c r="D22" s="17" t="s">
        <v>11</v>
      </c>
      <c r="E22" s="27">
        <v>43517202.810000002</v>
      </c>
      <c r="F22" s="27">
        <v>42491406.659999996</v>
      </c>
      <c r="G22" s="27">
        <f t="shared" si="0"/>
        <v>97.642780133459581</v>
      </c>
      <c r="H22" s="207"/>
      <c r="I22" s="7"/>
      <c r="J22" s="5"/>
      <c r="K22" s="5"/>
    </row>
    <row r="23" spans="1:11" ht="30" x14ac:dyDescent="0.25">
      <c r="A23" s="2"/>
      <c r="B23" s="172"/>
      <c r="C23" s="100"/>
      <c r="D23" s="17" t="s">
        <v>12</v>
      </c>
      <c r="E23" s="26">
        <v>0</v>
      </c>
      <c r="F23" s="26">
        <v>0</v>
      </c>
      <c r="G23" s="26">
        <v>0</v>
      </c>
      <c r="H23" s="207"/>
      <c r="I23" s="7"/>
      <c r="J23" s="5"/>
      <c r="K23" s="5"/>
    </row>
    <row r="24" spans="1:11" ht="30" x14ac:dyDescent="0.25">
      <c r="A24" s="2"/>
      <c r="B24" s="172"/>
      <c r="C24" s="100"/>
      <c r="D24" s="17" t="s">
        <v>6</v>
      </c>
      <c r="E24" s="27">
        <v>0</v>
      </c>
      <c r="F24" s="27">
        <v>0</v>
      </c>
      <c r="G24" s="27">
        <v>0</v>
      </c>
      <c r="H24" s="207"/>
      <c r="I24" s="7"/>
      <c r="J24" s="5"/>
      <c r="K24" s="5"/>
    </row>
    <row r="25" spans="1:11" ht="51" customHeight="1" x14ac:dyDescent="0.25">
      <c r="A25" s="2"/>
      <c r="B25" s="206"/>
      <c r="C25" s="101"/>
      <c r="D25" s="17" t="s">
        <v>7</v>
      </c>
      <c r="E25" s="27">
        <v>0</v>
      </c>
      <c r="F25" s="27">
        <v>0</v>
      </c>
      <c r="G25" s="27">
        <v>0</v>
      </c>
      <c r="H25" s="208"/>
      <c r="I25" s="7"/>
      <c r="J25" s="5"/>
      <c r="K25" s="5"/>
    </row>
    <row r="26" spans="1:11" s="23" customFormat="1" ht="15.75" customHeight="1" x14ac:dyDescent="0.25">
      <c r="B26" s="117" t="s">
        <v>1</v>
      </c>
      <c r="C26" s="99" t="s">
        <v>62</v>
      </c>
      <c r="D26" s="16" t="s">
        <v>2</v>
      </c>
      <c r="E26" s="27">
        <f>E27+E28</f>
        <v>1230306.81</v>
      </c>
      <c r="F26" s="27">
        <f>F27+F28</f>
        <v>1230306.81</v>
      </c>
      <c r="G26" s="27">
        <f>F26/E26*100</f>
        <v>100</v>
      </c>
      <c r="H26" s="96" t="s">
        <v>184</v>
      </c>
      <c r="I26" s="2"/>
    </row>
    <row r="27" spans="1:11" s="23" customFormat="1" ht="30" x14ac:dyDescent="0.25">
      <c r="B27" s="118"/>
      <c r="C27" s="100"/>
      <c r="D27" s="17" t="s">
        <v>11</v>
      </c>
      <c r="E27" s="27">
        <v>1230306.81</v>
      </c>
      <c r="F27" s="27">
        <v>1230306.81</v>
      </c>
      <c r="G27" s="27">
        <f>F27/E27*100</f>
        <v>100</v>
      </c>
      <c r="H27" s="222"/>
      <c r="I27" s="2"/>
    </row>
    <row r="28" spans="1:11" s="23" customFormat="1" ht="30" x14ac:dyDescent="0.25">
      <c r="B28" s="118"/>
      <c r="C28" s="100"/>
      <c r="D28" s="17" t="s">
        <v>12</v>
      </c>
      <c r="E28" s="26">
        <v>0</v>
      </c>
      <c r="F28" s="26">
        <v>0</v>
      </c>
      <c r="G28" s="26">
        <v>0</v>
      </c>
      <c r="H28" s="222"/>
      <c r="I28" s="2"/>
    </row>
    <row r="29" spans="1:11" s="23" customFormat="1" ht="30" x14ac:dyDescent="0.25">
      <c r="B29" s="118"/>
      <c r="C29" s="100"/>
      <c r="D29" s="17" t="s">
        <v>6</v>
      </c>
      <c r="E29" s="26">
        <v>0</v>
      </c>
      <c r="F29" s="26">
        <v>0</v>
      </c>
      <c r="G29" s="26">
        <v>0</v>
      </c>
      <c r="H29" s="222"/>
      <c r="I29" s="2"/>
    </row>
    <row r="30" spans="1:11" s="23" customFormat="1" ht="33" customHeight="1" x14ac:dyDescent="0.25">
      <c r="B30" s="119"/>
      <c r="C30" s="101"/>
      <c r="D30" s="17" t="s">
        <v>7</v>
      </c>
      <c r="E30" s="26">
        <v>0</v>
      </c>
      <c r="F30" s="26">
        <v>0</v>
      </c>
      <c r="G30" s="26">
        <v>0</v>
      </c>
      <c r="H30" s="223"/>
      <c r="I30" s="2"/>
    </row>
    <row r="31" spans="1:11" ht="15.75" customHeight="1" x14ac:dyDescent="0.25">
      <c r="A31" s="2"/>
      <c r="B31" s="99" t="s">
        <v>1</v>
      </c>
      <c r="C31" s="99" t="s">
        <v>27</v>
      </c>
      <c r="D31" s="16" t="s">
        <v>2</v>
      </c>
      <c r="E31" s="27">
        <f>E32+E33</f>
        <v>1591790</v>
      </c>
      <c r="F31" s="27">
        <f>F32+F33</f>
        <v>1591790</v>
      </c>
      <c r="G31" s="27">
        <f>F31/E31*100</f>
        <v>100</v>
      </c>
      <c r="H31" s="96" t="s">
        <v>185</v>
      </c>
    </row>
    <row r="32" spans="1:11" ht="30" x14ac:dyDescent="0.25">
      <c r="A32" s="2"/>
      <c r="B32" s="100"/>
      <c r="C32" s="100"/>
      <c r="D32" s="17" t="s">
        <v>11</v>
      </c>
      <c r="E32" s="27">
        <v>1591790</v>
      </c>
      <c r="F32" s="27">
        <v>1591790</v>
      </c>
      <c r="G32" s="27">
        <f>F32/E32*100</f>
        <v>100</v>
      </c>
      <c r="H32" s="97"/>
    </row>
    <row r="33" spans="1:11" ht="30" x14ac:dyDescent="0.25">
      <c r="A33" s="2"/>
      <c r="B33" s="100"/>
      <c r="C33" s="100"/>
      <c r="D33" s="17" t="s">
        <v>12</v>
      </c>
      <c r="E33" s="26">
        <v>0</v>
      </c>
      <c r="F33" s="26">
        <v>0</v>
      </c>
      <c r="G33" s="26">
        <v>0</v>
      </c>
      <c r="H33" s="97"/>
    </row>
    <row r="34" spans="1:11" ht="30" x14ac:dyDescent="0.25">
      <c r="A34" s="2"/>
      <c r="B34" s="100"/>
      <c r="C34" s="100"/>
      <c r="D34" s="17" t="s">
        <v>6</v>
      </c>
      <c r="E34" s="26">
        <v>0</v>
      </c>
      <c r="F34" s="26">
        <v>0</v>
      </c>
      <c r="G34" s="26">
        <v>0</v>
      </c>
      <c r="H34" s="97"/>
    </row>
    <row r="35" spans="1:11" ht="30.75" customHeight="1" x14ac:dyDescent="0.25">
      <c r="A35" s="2"/>
      <c r="B35" s="101"/>
      <c r="C35" s="101"/>
      <c r="D35" s="17" t="s">
        <v>7</v>
      </c>
      <c r="E35" s="26">
        <v>0</v>
      </c>
      <c r="F35" s="26">
        <v>0</v>
      </c>
      <c r="G35" s="26">
        <v>0</v>
      </c>
      <c r="H35" s="98"/>
    </row>
    <row r="36" spans="1:11" s="23" customFormat="1" x14ac:dyDescent="0.25">
      <c r="B36" s="117" t="s">
        <v>1</v>
      </c>
      <c r="C36" s="99" t="s">
        <v>93</v>
      </c>
      <c r="D36" s="17" t="s">
        <v>2</v>
      </c>
      <c r="E36" s="27">
        <f>E37+E38</f>
        <v>247285.01</v>
      </c>
      <c r="F36" s="27">
        <f>F37+F38</f>
        <v>240691.01</v>
      </c>
      <c r="G36" s="27">
        <f>F36/E36*100</f>
        <v>97.333441278951767</v>
      </c>
      <c r="H36" s="106" t="s">
        <v>186</v>
      </c>
      <c r="I36" s="2"/>
    </row>
    <row r="37" spans="1:11" s="23" customFormat="1" ht="30" x14ac:dyDescent="0.25">
      <c r="B37" s="102"/>
      <c r="C37" s="102"/>
      <c r="D37" s="17" t="s">
        <v>11</v>
      </c>
      <c r="E37" s="27">
        <v>0</v>
      </c>
      <c r="F37" s="27">
        <v>0</v>
      </c>
      <c r="G37" s="27">
        <v>0</v>
      </c>
      <c r="H37" s="107"/>
      <c r="I37" s="2"/>
    </row>
    <row r="38" spans="1:11" s="23" customFormat="1" ht="30" x14ac:dyDescent="0.25">
      <c r="B38" s="102"/>
      <c r="C38" s="102"/>
      <c r="D38" s="17" t="s">
        <v>12</v>
      </c>
      <c r="E38" s="27">
        <v>247285.01</v>
      </c>
      <c r="F38" s="27">
        <v>240691.01</v>
      </c>
      <c r="G38" s="27">
        <f>F38/E38*100</f>
        <v>97.333441278951767</v>
      </c>
      <c r="H38" s="107"/>
      <c r="I38" s="2"/>
    </row>
    <row r="39" spans="1:11" s="23" customFormat="1" ht="30" x14ac:dyDescent="0.25">
      <c r="B39" s="102"/>
      <c r="C39" s="102"/>
      <c r="D39" s="17" t="s">
        <v>6</v>
      </c>
      <c r="E39" s="26">
        <v>0</v>
      </c>
      <c r="F39" s="26">
        <v>0</v>
      </c>
      <c r="G39" s="26">
        <v>0</v>
      </c>
      <c r="H39" s="107"/>
      <c r="I39" s="2"/>
    </row>
    <row r="40" spans="1:11" s="23" customFormat="1" ht="30" x14ac:dyDescent="0.25">
      <c r="B40" s="55"/>
      <c r="C40" s="103"/>
      <c r="D40" s="17" t="s">
        <v>7</v>
      </c>
      <c r="E40" s="26">
        <v>0</v>
      </c>
      <c r="F40" s="26">
        <v>0</v>
      </c>
      <c r="G40" s="26">
        <v>0</v>
      </c>
      <c r="H40" s="108"/>
      <c r="I40" s="2"/>
    </row>
    <row r="41" spans="1:11" s="23" customFormat="1" x14ac:dyDescent="0.25">
      <c r="B41" s="117" t="s">
        <v>1</v>
      </c>
      <c r="C41" s="99" t="s">
        <v>94</v>
      </c>
      <c r="D41" s="16" t="s">
        <v>2</v>
      </c>
      <c r="E41" s="27">
        <f>E42+E43</f>
        <v>13483653.609999999</v>
      </c>
      <c r="F41" s="27">
        <f>F42+F43</f>
        <v>13483653.609999999</v>
      </c>
      <c r="G41" s="27">
        <f>F41/E41*100</f>
        <v>100</v>
      </c>
      <c r="H41" s="106" t="s">
        <v>190</v>
      </c>
      <c r="I41" s="2"/>
    </row>
    <row r="42" spans="1:11" s="23" customFormat="1" ht="30" x14ac:dyDescent="0.25">
      <c r="B42" s="102"/>
      <c r="C42" s="102"/>
      <c r="D42" s="17" t="s">
        <v>11</v>
      </c>
      <c r="E42" s="27">
        <v>2816986.95</v>
      </c>
      <c r="F42" s="27">
        <v>2816986.95</v>
      </c>
      <c r="G42" s="27">
        <f t="shared" ref="G42:G43" si="1">F42/E42*100</f>
        <v>100</v>
      </c>
      <c r="H42" s="107"/>
      <c r="I42" s="2"/>
    </row>
    <row r="43" spans="1:11" s="23" customFormat="1" ht="30" x14ac:dyDescent="0.25">
      <c r="B43" s="102"/>
      <c r="C43" s="102"/>
      <c r="D43" s="17" t="s">
        <v>12</v>
      </c>
      <c r="E43" s="27">
        <v>10666666.66</v>
      </c>
      <c r="F43" s="27">
        <v>10666666.66</v>
      </c>
      <c r="G43" s="27">
        <f t="shared" si="1"/>
        <v>100</v>
      </c>
      <c r="H43" s="107"/>
      <c r="I43" s="2"/>
    </row>
    <row r="44" spans="1:11" s="23" customFormat="1" ht="30" x14ac:dyDescent="0.25">
      <c r="B44" s="102"/>
      <c r="C44" s="102"/>
      <c r="D44" s="17" t="s">
        <v>6</v>
      </c>
      <c r="E44" s="26">
        <v>0</v>
      </c>
      <c r="F44" s="26">
        <v>0</v>
      </c>
      <c r="G44" s="26">
        <v>0</v>
      </c>
      <c r="H44" s="107"/>
      <c r="I44" s="2"/>
    </row>
    <row r="45" spans="1:11" s="23" customFormat="1" ht="30" x14ac:dyDescent="0.25">
      <c r="B45" s="103"/>
      <c r="C45" s="103"/>
      <c r="D45" s="17" t="s">
        <v>7</v>
      </c>
      <c r="E45" s="26">
        <v>0</v>
      </c>
      <c r="F45" s="26">
        <v>0</v>
      </c>
      <c r="G45" s="26">
        <v>0</v>
      </c>
      <c r="H45" s="108"/>
      <c r="I45" s="2"/>
    </row>
    <row r="46" spans="1:11" ht="15.75" customHeight="1" x14ac:dyDescent="0.25">
      <c r="A46" s="2"/>
      <c r="B46" s="171" t="s">
        <v>1</v>
      </c>
      <c r="C46" s="99" t="s">
        <v>180</v>
      </c>
      <c r="D46" s="17" t="s">
        <v>2</v>
      </c>
      <c r="E46" s="27">
        <f>E47+E48</f>
        <v>513000</v>
      </c>
      <c r="F46" s="27">
        <f>F47+F48</f>
        <v>513000</v>
      </c>
      <c r="G46" s="27">
        <f>F46/E46*100</f>
        <v>100</v>
      </c>
      <c r="H46" s="96" t="s">
        <v>187</v>
      </c>
      <c r="I46" s="7"/>
      <c r="J46" s="5"/>
      <c r="K46" s="5"/>
    </row>
    <row r="47" spans="1:11" ht="30" x14ac:dyDescent="0.25">
      <c r="A47" s="2"/>
      <c r="B47" s="102"/>
      <c r="C47" s="102"/>
      <c r="D47" s="17" t="s">
        <v>11</v>
      </c>
      <c r="E47" s="27">
        <v>5130</v>
      </c>
      <c r="F47" s="27">
        <v>5130</v>
      </c>
      <c r="G47" s="27">
        <f t="shared" ref="G47:G48" si="2">F47/E47*100</f>
        <v>100</v>
      </c>
      <c r="H47" s="107"/>
      <c r="I47" s="7"/>
      <c r="J47" s="5"/>
      <c r="K47" s="5"/>
    </row>
    <row r="48" spans="1:11" ht="30" x14ac:dyDescent="0.25">
      <c r="A48" s="2"/>
      <c r="B48" s="102"/>
      <c r="C48" s="102"/>
      <c r="D48" s="17" t="s">
        <v>12</v>
      </c>
      <c r="E48" s="26">
        <v>507870</v>
      </c>
      <c r="F48" s="26">
        <v>507870</v>
      </c>
      <c r="G48" s="27">
        <f t="shared" si="2"/>
        <v>100</v>
      </c>
      <c r="H48" s="107"/>
      <c r="I48" s="7"/>
      <c r="J48" s="5"/>
      <c r="K48" s="5"/>
    </row>
    <row r="49" spans="1:15" ht="30" x14ac:dyDescent="0.25">
      <c r="A49" s="2"/>
      <c r="B49" s="102"/>
      <c r="C49" s="102"/>
      <c r="D49" s="17" t="s">
        <v>6</v>
      </c>
      <c r="E49" s="26">
        <v>0</v>
      </c>
      <c r="F49" s="26">
        <v>0</v>
      </c>
      <c r="G49" s="26">
        <v>0</v>
      </c>
      <c r="H49" s="107"/>
      <c r="I49" s="7"/>
      <c r="J49" s="5"/>
      <c r="K49" s="5"/>
    </row>
    <row r="50" spans="1:15" ht="49.5" customHeight="1" x14ac:dyDescent="0.25">
      <c r="A50" s="2"/>
      <c r="B50" s="102"/>
      <c r="C50" s="102"/>
      <c r="D50" s="17" t="s">
        <v>7</v>
      </c>
      <c r="E50" s="26">
        <v>0</v>
      </c>
      <c r="F50" s="26">
        <v>0</v>
      </c>
      <c r="G50" s="26">
        <v>0</v>
      </c>
      <c r="H50" s="108"/>
      <c r="I50" s="7"/>
      <c r="J50" s="5"/>
      <c r="K50" s="5"/>
    </row>
    <row r="51" spans="1:15" x14ac:dyDescent="0.25">
      <c r="A51" s="2"/>
      <c r="B51" s="99" t="s">
        <v>1</v>
      </c>
      <c r="C51" s="99" t="s">
        <v>113</v>
      </c>
      <c r="D51" s="16" t="s">
        <v>2</v>
      </c>
      <c r="E51" s="27">
        <f>E52+E53</f>
        <v>343562.56</v>
      </c>
      <c r="F51" s="27">
        <f>F52+F53</f>
        <v>343562.56</v>
      </c>
      <c r="G51" s="27">
        <f>F51/E51*100</f>
        <v>100</v>
      </c>
      <c r="H51" s="116" t="s">
        <v>189</v>
      </c>
    </row>
    <row r="52" spans="1:15" ht="30" x14ac:dyDescent="0.25">
      <c r="A52" s="2"/>
      <c r="B52" s="100"/>
      <c r="C52" s="100"/>
      <c r="D52" s="17" t="s">
        <v>11</v>
      </c>
      <c r="E52" s="27">
        <v>343562.56</v>
      </c>
      <c r="F52" s="27">
        <v>343562.56</v>
      </c>
      <c r="G52" s="27">
        <f>F52/E52*100</f>
        <v>100</v>
      </c>
      <c r="H52" s="120"/>
    </row>
    <row r="53" spans="1:15" ht="30" x14ac:dyDescent="0.25">
      <c r="A53" s="2"/>
      <c r="B53" s="100"/>
      <c r="C53" s="100"/>
      <c r="D53" s="17" t="s">
        <v>12</v>
      </c>
      <c r="E53" s="26">
        <v>0</v>
      </c>
      <c r="F53" s="26">
        <v>0</v>
      </c>
      <c r="G53" s="26">
        <v>0</v>
      </c>
      <c r="H53" s="120"/>
    </row>
    <row r="54" spans="1:15" ht="30" x14ac:dyDescent="0.25">
      <c r="A54" s="2"/>
      <c r="B54" s="100"/>
      <c r="C54" s="100"/>
      <c r="D54" s="17" t="s">
        <v>6</v>
      </c>
      <c r="E54" s="26">
        <v>0</v>
      </c>
      <c r="F54" s="26">
        <v>0</v>
      </c>
      <c r="G54" s="26">
        <v>0</v>
      </c>
      <c r="H54" s="120"/>
    </row>
    <row r="55" spans="1:15" ht="30" x14ac:dyDescent="0.25">
      <c r="A55" s="2"/>
      <c r="B55" s="101"/>
      <c r="C55" s="101"/>
      <c r="D55" s="17" t="s">
        <v>7</v>
      </c>
      <c r="E55" s="26">
        <v>0</v>
      </c>
      <c r="F55" s="26">
        <v>0</v>
      </c>
      <c r="G55" s="26">
        <v>0</v>
      </c>
      <c r="H55" s="121"/>
    </row>
    <row r="56" spans="1:15" x14ac:dyDescent="0.25">
      <c r="A56" s="2"/>
      <c r="B56" s="99" t="s">
        <v>1</v>
      </c>
      <c r="C56" s="99" t="s">
        <v>114</v>
      </c>
      <c r="D56" s="16" t="s">
        <v>2</v>
      </c>
      <c r="E56" s="26">
        <f>E57</f>
        <v>3551000</v>
      </c>
      <c r="F56" s="27">
        <f>F57+F58</f>
        <v>3551000</v>
      </c>
      <c r="G56" s="27">
        <f>F56/E56*100</f>
        <v>100</v>
      </c>
      <c r="H56" s="116" t="s">
        <v>188</v>
      </c>
    </row>
    <row r="57" spans="1:15" s="2" customFormat="1" ht="30" x14ac:dyDescent="0.25">
      <c r="B57" s="100"/>
      <c r="C57" s="100"/>
      <c r="D57" s="17" t="s">
        <v>11</v>
      </c>
      <c r="E57" s="26">
        <v>3551000</v>
      </c>
      <c r="F57" s="26">
        <v>3551000</v>
      </c>
      <c r="G57" s="27">
        <f>F57/E57*100</f>
        <v>100</v>
      </c>
      <c r="H57" s="120"/>
      <c r="J57" s="1"/>
      <c r="K57" s="1"/>
      <c r="L57" s="1"/>
      <c r="M57" s="1"/>
      <c r="N57" s="1"/>
      <c r="O57" s="1"/>
    </row>
    <row r="58" spans="1:15" s="2" customFormat="1" ht="30" x14ac:dyDescent="0.25">
      <c r="B58" s="100"/>
      <c r="C58" s="100"/>
      <c r="D58" s="17" t="s">
        <v>12</v>
      </c>
      <c r="E58" s="26">
        <v>0</v>
      </c>
      <c r="F58" s="26">
        <v>0</v>
      </c>
      <c r="G58" s="26">
        <v>0</v>
      </c>
      <c r="H58" s="120"/>
      <c r="J58" s="1"/>
      <c r="K58" s="1"/>
      <c r="L58" s="1"/>
      <c r="M58" s="1"/>
      <c r="N58" s="1"/>
      <c r="O58" s="1"/>
    </row>
    <row r="59" spans="1:15" s="2" customFormat="1" ht="30" x14ac:dyDescent="0.25">
      <c r="B59" s="100"/>
      <c r="C59" s="100"/>
      <c r="D59" s="17" t="s">
        <v>6</v>
      </c>
      <c r="E59" s="26">
        <v>0</v>
      </c>
      <c r="F59" s="26">
        <v>0</v>
      </c>
      <c r="G59" s="26">
        <v>0</v>
      </c>
      <c r="H59" s="120"/>
      <c r="J59" s="1"/>
      <c r="K59" s="1"/>
      <c r="L59" s="1"/>
      <c r="M59" s="1"/>
      <c r="N59" s="1"/>
      <c r="O59" s="1"/>
    </row>
    <row r="60" spans="1:15" s="2" customFormat="1" ht="30" x14ac:dyDescent="0.25">
      <c r="B60" s="101"/>
      <c r="C60" s="101"/>
      <c r="D60" s="17" t="s">
        <v>7</v>
      </c>
      <c r="E60" s="26">
        <v>0</v>
      </c>
      <c r="F60" s="26">
        <v>0</v>
      </c>
      <c r="G60" s="26">
        <v>0</v>
      </c>
      <c r="H60" s="121"/>
      <c r="J60" s="1"/>
      <c r="K60" s="1"/>
      <c r="L60" s="1"/>
      <c r="M60" s="1"/>
      <c r="N60" s="1"/>
      <c r="O60" s="1"/>
    </row>
    <row r="61" spans="1:15" s="2" customFormat="1" x14ac:dyDescent="0.25">
      <c r="B61" s="7"/>
      <c r="C61" s="7"/>
      <c r="D61" s="7"/>
      <c r="E61" s="28"/>
      <c r="H61" s="8"/>
    </row>
    <row r="62" spans="1:15" s="2" customFormat="1" x14ac:dyDescent="0.25">
      <c r="B62" s="7"/>
      <c r="C62" s="7"/>
      <c r="D62" s="7"/>
      <c r="E62" s="28"/>
      <c r="H62" s="8"/>
    </row>
    <row r="63" spans="1:15" s="2" customFormat="1" x14ac:dyDescent="0.25">
      <c r="B63" s="7"/>
      <c r="C63" s="7"/>
      <c r="D63" s="7"/>
      <c r="E63" s="28"/>
      <c r="H63" s="8"/>
    </row>
    <row r="64" spans="1:15" s="2" customFormat="1" x14ac:dyDescent="0.25">
      <c r="B64" s="7"/>
      <c r="C64" s="7"/>
      <c r="D64" s="7"/>
      <c r="E64" s="28"/>
      <c r="H64" s="8"/>
    </row>
    <row r="65" spans="2:8" s="2" customFormat="1" x14ac:dyDescent="0.25">
      <c r="B65" s="7"/>
      <c r="C65" s="7"/>
      <c r="D65" s="7"/>
      <c r="E65" s="28"/>
      <c r="H65" s="8"/>
    </row>
    <row r="66" spans="2:8" s="2" customFormat="1" x14ac:dyDescent="0.25">
      <c r="B66" s="7"/>
      <c r="C66" s="7"/>
      <c r="D66" s="7"/>
      <c r="E66" s="28"/>
      <c r="H66" s="8"/>
    </row>
    <row r="67" spans="2:8" s="2" customFormat="1" x14ac:dyDescent="0.25">
      <c r="B67" s="7"/>
      <c r="C67" s="7"/>
      <c r="D67" s="7"/>
      <c r="E67" s="28"/>
      <c r="H67" s="8"/>
    </row>
    <row r="68" spans="2:8" s="2" customFormat="1" x14ac:dyDescent="0.25">
      <c r="B68" s="7"/>
      <c r="C68" s="7"/>
      <c r="D68" s="7"/>
      <c r="E68" s="28"/>
      <c r="H68" s="8"/>
    </row>
    <row r="69" spans="2:8" s="2" customFormat="1" x14ac:dyDescent="0.25">
      <c r="B69" s="7"/>
      <c r="C69" s="7"/>
      <c r="D69" s="7"/>
      <c r="E69" s="28"/>
      <c r="H69" s="8"/>
    </row>
    <row r="70" spans="2:8" s="2" customFormat="1" x14ac:dyDescent="0.25">
      <c r="B70" s="7"/>
      <c r="C70" s="7"/>
      <c r="D70" s="7"/>
      <c r="E70" s="28"/>
      <c r="H70" s="8"/>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row r="201" spans="2:8" s="2" customFormat="1" x14ac:dyDescent="0.25">
      <c r="B201" s="7"/>
      <c r="C201" s="7"/>
      <c r="D201" s="7"/>
      <c r="E201" s="28"/>
      <c r="H201" s="7"/>
    </row>
    <row r="202" spans="2:8" s="2" customFormat="1" x14ac:dyDescent="0.25">
      <c r="B202" s="7"/>
      <c r="C202" s="7"/>
      <c r="D202" s="7"/>
      <c r="E202" s="28"/>
      <c r="H202" s="7"/>
    </row>
    <row r="203" spans="2:8" s="2" customFormat="1" x14ac:dyDescent="0.25">
      <c r="B203" s="7"/>
      <c r="C203" s="7"/>
      <c r="D203" s="7"/>
      <c r="E203" s="28"/>
      <c r="H203" s="7"/>
    </row>
    <row r="204" spans="2:8" s="2" customFormat="1" x14ac:dyDescent="0.25">
      <c r="B204" s="7"/>
      <c r="C204" s="7"/>
      <c r="D204" s="7"/>
      <c r="E204" s="28"/>
      <c r="H204" s="7"/>
    </row>
    <row r="205" spans="2:8" s="2" customFormat="1" x14ac:dyDescent="0.25">
      <c r="B205" s="7"/>
      <c r="C205" s="7"/>
      <c r="D205" s="7"/>
      <c r="E205" s="28"/>
      <c r="H205" s="7"/>
    </row>
    <row r="206" spans="2:8" s="2" customFormat="1" x14ac:dyDescent="0.25">
      <c r="B206" s="7"/>
      <c r="C206" s="7"/>
      <c r="D206" s="7"/>
      <c r="E206" s="28"/>
      <c r="H206" s="7"/>
    </row>
    <row r="207" spans="2:8" s="2" customFormat="1" x14ac:dyDescent="0.25">
      <c r="B207" s="7"/>
      <c r="C207" s="7"/>
      <c r="D207" s="7"/>
      <c r="E207" s="28"/>
      <c r="H207" s="7"/>
    </row>
    <row r="208" spans="2:8" s="2" customFormat="1" x14ac:dyDescent="0.25">
      <c r="B208" s="7"/>
      <c r="C208" s="7"/>
      <c r="D208" s="7"/>
      <c r="E208" s="28"/>
      <c r="H208" s="7"/>
    </row>
    <row r="209" spans="2:8" s="2" customFormat="1" x14ac:dyDescent="0.25">
      <c r="B209" s="7"/>
      <c r="C209" s="7"/>
      <c r="D209" s="7"/>
      <c r="E209" s="28"/>
      <c r="H209" s="7"/>
    </row>
    <row r="210" spans="2:8" s="2" customFormat="1" x14ac:dyDescent="0.25">
      <c r="B210" s="7"/>
      <c r="C210" s="7"/>
      <c r="D210" s="7"/>
      <c r="E210" s="28"/>
      <c r="H210" s="7"/>
    </row>
    <row r="211" spans="2:8" s="2" customFormat="1" x14ac:dyDescent="0.25">
      <c r="B211" s="7"/>
      <c r="C211" s="7"/>
      <c r="D211" s="7"/>
      <c r="E211" s="28"/>
      <c r="H211" s="7"/>
    </row>
    <row r="212" spans="2:8" s="2" customFormat="1" x14ac:dyDescent="0.25">
      <c r="B212" s="7"/>
      <c r="C212" s="7"/>
      <c r="D212" s="7"/>
      <c r="E212" s="28"/>
      <c r="H212" s="7"/>
    </row>
    <row r="213" spans="2:8" s="2" customFormat="1" x14ac:dyDescent="0.25">
      <c r="B213" s="7"/>
      <c r="C213" s="7"/>
      <c r="D213" s="7"/>
      <c r="E213" s="28"/>
      <c r="H213" s="7"/>
    </row>
    <row r="214" spans="2:8" s="2" customFormat="1" x14ac:dyDescent="0.25">
      <c r="B214" s="7"/>
      <c r="C214" s="7"/>
      <c r="D214" s="7"/>
      <c r="E214" s="28"/>
      <c r="H214" s="7"/>
    </row>
    <row r="215" spans="2:8" s="2" customFormat="1" x14ac:dyDescent="0.25">
      <c r="B215" s="7"/>
      <c r="C215" s="7"/>
      <c r="D215" s="7"/>
      <c r="E215" s="28"/>
      <c r="H215" s="7"/>
    </row>
    <row r="216" spans="2:8" s="2" customFormat="1" x14ac:dyDescent="0.25">
      <c r="B216" s="7"/>
      <c r="C216" s="7"/>
      <c r="D216" s="7"/>
      <c r="E216" s="28"/>
      <c r="H216" s="7"/>
    </row>
    <row r="217" spans="2:8" s="2" customFormat="1" x14ac:dyDescent="0.25">
      <c r="B217" s="7"/>
      <c r="C217" s="7"/>
      <c r="D217" s="7"/>
      <c r="E217" s="28"/>
      <c r="H217" s="7"/>
    </row>
    <row r="218" spans="2:8" s="2" customFormat="1" x14ac:dyDescent="0.25">
      <c r="B218" s="7"/>
      <c r="C218" s="7"/>
      <c r="D218" s="7"/>
      <c r="E218" s="28"/>
      <c r="H218" s="7"/>
    </row>
    <row r="219" spans="2:8" s="2" customFormat="1" x14ac:dyDescent="0.25">
      <c r="B219" s="7"/>
      <c r="C219" s="7"/>
      <c r="D219" s="7"/>
      <c r="E219" s="28"/>
      <c r="H219" s="7"/>
    </row>
    <row r="220" spans="2:8" s="2" customFormat="1" x14ac:dyDescent="0.25">
      <c r="B220" s="7"/>
      <c r="C220" s="7"/>
      <c r="D220" s="7"/>
      <c r="E220" s="28"/>
      <c r="H220" s="7"/>
    </row>
    <row r="221" spans="2:8" s="2" customFormat="1" x14ac:dyDescent="0.25">
      <c r="B221" s="7"/>
      <c r="C221" s="7"/>
      <c r="D221" s="7"/>
      <c r="E221" s="28"/>
      <c r="H221" s="7"/>
    </row>
    <row r="222" spans="2:8" s="2" customFormat="1" x14ac:dyDescent="0.25">
      <c r="B222" s="7"/>
      <c r="C222" s="7"/>
      <c r="D222" s="7"/>
      <c r="E222" s="28"/>
      <c r="H222" s="7"/>
    </row>
    <row r="223" spans="2:8" s="2" customFormat="1" x14ac:dyDescent="0.25">
      <c r="B223" s="7"/>
      <c r="C223" s="7"/>
      <c r="D223" s="7"/>
      <c r="E223" s="28"/>
      <c r="H223" s="7"/>
    </row>
    <row r="224" spans="2:8" s="2" customFormat="1" x14ac:dyDescent="0.25">
      <c r="B224" s="7"/>
      <c r="C224" s="7"/>
      <c r="D224" s="7"/>
      <c r="E224" s="28"/>
      <c r="H224" s="7"/>
    </row>
    <row r="225" spans="2:8" s="2" customFormat="1" x14ac:dyDescent="0.25">
      <c r="B225" s="7"/>
      <c r="C225" s="7"/>
      <c r="D225" s="7"/>
      <c r="E225" s="28"/>
      <c r="H225" s="7"/>
    </row>
    <row r="226" spans="2:8" s="2" customFormat="1" x14ac:dyDescent="0.25">
      <c r="B226" s="7"/>
      <c r="C226" s="7"/>
      <c r="D226" s="7"/>
      <c r="E226" s="28"/>
      <c r="H226" s="7"/>
    </row>
    <row r="227" spans="2:8" s="2" customFormat="1" x14ac:dyDescent="0.25">
      <c r="B227" s="7"/>
      <c r="C227" s="7"/>
      <c r="D227" s="7"/>
      <c r="E227" s="28"/>
      <c r="H227" s="7"/>
    </row>
    <row r="228" spans="2:8" s="2" customFormat="1" x14ac:dyDescent="0.25">
      <c r="B228" s="7"/>
      <c r="C228" s="7"/>
      <c r="D228" s="7"/>
      <c r="E228" s="28"/>
      <c r="H228" s="7"/>
    </row>
    <row r="229" spans="2:8" s="2" customFormat="1" x14ac:dyDescent="0.25">
      <c r="B229" s="7"/>
      <c r="C229" s="7"/>
      <c r="D229" s="7"/>
      <c r="E229" s="28"/>
      <c r="H229" s="7"/>
    </row>
    <row r="230" spans="2:8" s="2" customFormat="1" x14ac:dyDescent="0.25">
      <c r="B230" s="7"/>
      <c r="C230" s="7"/>
      <c r="D230" s="7"/>
      <c r="E230" s="28"/>
      <c r="H230" s="7"/>
    </row>
    <row r="231" spans="2:8" s="2" customFormat="1" x14ac:dyDescent="0.25">
      <c r="B231" s="7"/>
      <c r="C231" s="7"/>
      <c r="D231" s="7"/>
      <c r="E231" s="28"/>
      <c r="H231" s="7"/>
    </row>
  </sheetData>
  <dataConsolidate/>
  <mergeCells count="35">
    <mergeCell ref="B41:B45"/>
    <mergeCell ref="C41:C45"/>
    <mergeCell ref="H41:H45"/>
    <mergeCell ref="B56:B60"/>
    <mergeCell ref="C56:C60"/>
    <mergeCell ref="H56:H60"/>
    <mergeCell ref="B46:B50"/>
    <mergeCell ref="C46:C50"/>
    <mergeCell ref="H46:H50"/>
    <mergeCell ref="B51:B55"/>
    <mergeCell ref="C51:C55"/>
    <mergeCell ref="H51:H55"/>
    <mergeCell ref="B31:B35"/>
    <mergeCell ref="C31:C35"/>
    <mergeCell ref="H31:H35"/>
    <mergeCell ref="B36:B39"/>
    <mergeCell ref="C36:C40"/>
    <mergeCell ref="H36:H40"/>
    <mergeCell ref="B21:B25"/>
    <mergeCell ref="C21:C25"/>
    <mergeCell ref="H21:H25"/>
    <mergeCell ref="B26:B30"/>
    <mergeCell ref="C26:C30"/>
    <mergeCell ref="H26:H30"/>
    <mergeCell ref="B11:B15"/>
    <mergeCell ref="C11:C15"/>
    <mergeCell ref="H11:H15"/>
    <mergeCell ref="B16:B20"/>
    <mergeCell ref="C16:C20"/>
    <mergeCell ref="H16:H20"/>
    <mergeCell ref="A2:H2"/>
    <mergeCell ref="A3:H3"/>
    <mergeCell ref="B6:B10"/>
    <mergeCell ref="C6:C10"/>
    <mergeCell ref="H6:H10"/>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 manualBreakCount="1">
    <brk id="3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6"/>
  <sheetViews>
    <sheetView view="pageBreakPreview" zoomScale="70" zoomScaleNormal="75" zoomScaleSheetLayoutView="70" workbookViewId="0">
      <selection activeCell="C6" sqref="B6:C10"/>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x14ac:dyDescent="0.25">
      <c r="B6" s="226" t="s">
        <v>4</v>
      </c>
      <c r="C6" s="226" t="s">
        <v>63</v>
      </c>
      <c r="D6" s="16" t="s">
        <v>2</v>
      </c>
      <c r="E6" s="27">
        <f>E7+E8</f>
        <v>3201857.98</v>
      </c>
      <c r="F6" s="27">
        <f>F7+F8</f>
        <v>3201857.98</v>
      </c>
      <c r="G6" s="26">
        <f>F6/E6*100</f>
        <v>100</v>
      </c>
      <c r="H6" s="96"/>
      <c r="J6" s="1"/>
      <c r="K6" s="1"/>
      <c r="L6" s="1"/>
      <c r="M6" s="1"/>
      <c r="N6" s="1"/>
      <c r="O6" s="1"/>
    </row>
    <row r="7" spans="1:15" s="2" customFormat="1" ht="30" x14ac:dyDescent="0.25">
      <c r="B7" s="227"/>
      <c r="C7" s="227"/>
      <c r="D7" s="17" t="s">
        <v>11</v>
      </c>
      <c r="E7" s="27">
        <f>E12</f>
        <v>3201857.98</v>
      </c>
      <c r="F7" s="27">
        <f>F12</f>
        <v>3201857.98</v>
      </c>
      <c r="G7" s="26">
        <f>F7/E7*100</f>
        <v>100</v>
      </c>
      <c r="H7" s="97"/>
      <c r="J7" s="1"/>
      <c r="K7" s="1"/>
      <c r="L7" s="1"/>
      <c r="M7" s="1"/>
      <c r="N7" s="1"/>
      <c r="O7" s="1"/>
    </row>
    <row r="8" spans="1:15" s="2" customFormat="1" ht="30" x14ac:dyDescent="0.25">
      <c r="B8" s="227"/>
      <c r="C8" s="227"/>
      <c r="D8" s="17" t="s">
        <v>12</v>
      </c>
      <c r="E8" s="26">
        <v>0</v>
      </c>
      <c r="F8" s="26">
        <v>0</v>
      </c>
      <c r="G8" s="26">
        <v>0</v>
      </c>
      <c r="H8" s="97"/>
      <c r="J8" s="1"/>
      <c r="K8" s="1"/>
      <c r="L8" s="1"/>
      <c r="M8" s="1"/>
      <c r="N8" s="1"/>
      <c r="O8" s="1"/>
    </row>
    <row r="9" spans="1:15" s="2" customFormat="1" ht="30" x14ac:dyDescent="0.25">
      <c r="B9" s="227"/>
      <c r="C9" s="227"/>
      <c r="D9" s="17" t="s">
        <v>6</v>
      </c>
      <c r="E9" s="26">
        <v>0</v>
      </c>
      <c r="F9" s="26">
        <v>0</v>
      </c>
      <c r="G9" s="26">
        <v>0</v>
      </c>
      <c r="H9" s="97"/>
      <c r="J9" s="1"/>
      <c r="K9" s="1"/>
      <c r="L9" s="1"/>
      <c r="M9" s="1"/>
      <c r="N9" s="1"/>
      <c r="O9" s="1"/>
    </row>
    <row r="10" spans="1:15" s="2" customFormat="1" ht="30.75" customHeight="1" x14ac:dyDescent="0.25">
      <c r="B10" s="228"/>
      <c r="C10" s="228"/>
      <c r="D10" s="17" t="s">
        <v>7</v>
      </c>
      <c r="E10" s="26">
        <v>0</v>
      </c>
      <c r="F10" s="26">
        <v>0</v>
      </c>
      <c r="G10" s="26">
        <v>0</v>
      </c>
      <c r="H10" s="97"/>
      <c r="J10" s="1"/>
      <c r="K10" s="1"/>
      <c r="L10" s="1"/>
      <c r="M10" s="1"/>
      <c r="N10" s="1"/>
      <c r="O10" s="1"/>
    </row>
    <row r="11" spans="1:15" s="2" customFormat="1" x14ac:dyDescent="0.25">
      <c r="B11" s="99" t="s">
        <v>1</v>
      </c>
      <c r="C11" s="99" t="s">
        <v>64</v>
      </c>
      <c r="D11" s="16" t="s">
        <v>2</v>
      </c>
      <c r="E11" s="27">
        <f>E12+E13</f>
        <v>3201857.98</v>
      </c>
      <c r="F11" s="27">
        <f>F12+F13</f>
        <v>3201857.98</v>
      </c>
      <c r="G11" s="26">
        <f>F11/E11*100</f>
        <v>100</v>
      </c>
      <c r="H11" s="96" t="s">
        <v>110</v>
      </c>
      <c r="J11" s="1"/>
      <c r="K11" s="1"/>
      <c r="L11" s="1"/>
      <c r="M11" s="1"/>
      <c r="N11" s="1"/>
      <c r="O11" s="1"/>
    </row>
    <row r="12" spans="1:15" s="2" customFormat="1" ht="30" x14ac:dyDescent="0.25">
      <c r="B12" s="100"/>
      <c r="C12" s="100"/>
      <c r="D12" s="17" t="s">
        <v>11</v>
      </c>
      <c r="E12" s="27">
        <v>3201857.98</v>
      </c>
      <c r="F12" s="27">
        <v>3201857.98</v>
      </c>
      <c r="G12" s="26">
        <f>F12/E12*100</f>
        <v>100</v>
      </c>
      <c r="H12" s="132"/>
      <c r="J12" s="1"/>
      <c r="K12" s="1"/>
      <c r="L12" s="1"/>
      <c r="M12" s="1"/>
      <c r="N12" s="1"/>
      <c r="O12" s="1"/>
    </row>
    <row r="13" spans="1:15" s="2" customFormat="1" ht="30" x14ac:dyDescent="0.25">
      <c r="B13" s="100"/>
      <c r="C13" s="100"/>
      <c r="D13" s="17" t="s">
        <v>12</v>
      </c>
      <c r="E13" s="26">
        <v>0</v>
      </c>
      <c r="F13" s="26">
        <v>0</v>
      </c>
      <c r="G13" s="26">
        <v>0</v>
      </c>
      <c r="H13" s="132"/>
      <c r="J13" s="1"/>
      <c r="K13" s="1"/>
      <c r="L13" s="1"/>
      <c r="M13" s="1"/>
      <c r="N13" s="1"/>
      <c r="O13" s="1"/>
    </row>
    <row r="14" spans="1:15" s="2" customFormat="1" ht="30" x14ac:dyDescent="0.25">
      <c r="B14" s="100"/>
      <c r="C14" s="100"/>
      <c r="D14" s="17" t="s">
        <v>6</v>
      </c>
      <c r="E14" s="26">
        <v>0</v>
      </c>
      <c r="F14" s="26">
        <v>0</v>
      </c>
      <c r="G14" s="26">
        <v>0</v>
      </c>
      <c r="H14" s="132"/>
      <c r="J14" s="1"/>
      <c r="K14" s="1"/>
      <c r="L14" s="1"/>
      <c r="M14" s="1"/>
      <c r="N14" s="1"/>
      <c r="O14" s="1"/>
    </row>
    <row r="15" spans="1:15" s="2" customFormat="1" ht="59.25" customHeight="1" x14ac:dyDescent="0.25">
      <c r="B15" s="101"/>
      <c r="C15" s="101"/>
      <c r="D15" s="17" t="s">
        <v>7</v>
      </c>
      <c r="E15" s="26">
        <v>0</v>
      </c>
      <c r="F15" s="26">
        <v>0</v>
      </c>
      <c r="G15" s="26">
        <v>0</v>
      </c>
      <c r="H15" s="133"/>
      <c r="J15" s="1"/>
      <c r="K15" s="1"/>
      <c r="L15" s="1"/>
      <c r="M15" s="1"/>
      <c r="N15" s="1"/>
      <c r="O15" s="1"/>
    </row>
    <row r="16" spans="1:15" s="2" customFormat="1" x14ac:dyDescent="0.25">
      <c r="B16" s="7"/>
      <c r="C16" s="7"/>
      <c r="D16" s="7"/>
      <c r="E16" s="28"/>
      <c r="H16" s="8"/>
    </row>
    <row r="17" spans="2:8" s="2" customFormat="1" x14ac:dyDescent="0.25">
      <c r="B17" s="7"/>
      <c r="C17" s="7"/>
      <c r="D17" s="7"/>
      <c r="E17" s="28"/>
      <c r="H17" s="8"/>
    </row>
    <row r="18" spans="2:8" s="2" customFormat="1" x14ac:dyDescent="0.25">
      <c r="B18" s="7"/>
      <c r="C18" s="7"/>
      <c r="D18" s="7"/>
      <c r="E18" s="28"/>
      <c r="H18" s="8"/>
    </row>
    <row r="19" spans="2:8" s="2" customFormat="1" x14ac:dyDescent="0.25">
      <c r="B19" s="7"/>
      <c r="C19" s="7"/>
      <c r="D19" s="7"/>
      <c r="E19" s="28"/>
      <c r="H19" s="8"/>
    </row>
    <row r="20" spans="2:8" s="2" customFormat="1" x14ac:dyDescent="0.25">
      <c r="B20" s="7"/>
      <c r="C20" s="7"/>
      <c r="D20" s="7"/>
      <c r="E20" s="28"/>
      <c r="H20" s="8"/>
    </row>
    <row r="21" spans="2:8" s="2" customFormat="1" x14ac:dyDescent="0.25">
      <c r="B21" s="7"/>
      <c r="C21" s="7"/>
      <c r="D21" s="7"/>
      <c r="E21" s="28"/>
      <c r="H21" s="8"/>
    </row>
    <row r="22" spans="2:8" s="2" customFormat="1" x14ac:dyDescent="0.25">
      <c r="B22" s="7"/>
      <c r="C22" s="7"/>
      <c r="D22" s="7"/>
      <c r="E22" s="28"/>
      <c r="H22" s="8"/>
    </row>
    <row r="23" spans="2:8" s="2" customFormat="1" x14ac:dyDescent="0.25">
      <c r="B23" s="7"/>
      <c r="C23" s="7"/>
      <c r="D23" s="7"/>
      <c r="E23" s="28"/>
      <c r="H23" s="8"/>
    </row>
    <row r="24" spans="2:8" s="2" customFormat="1" x14ac:dyDescent="0.25">
      <c r="B24" s="7"/>
      <c r="C24" s="7"/>
      <c r="D24" s="7"/>
      <c r="E24" s="28"/>
      <c r="H24" s="8"/>
    </row>
    <row r="25" spans="2:8" s="2" customFormat="1" x14ac:dyDescent="0.25">
      <c r="B25" s="7"/>
      <c r="C25" s="7"/>
      <c r="D25" s="7"/>
      <c r="E25" s="28"/>
      <c r="H25" s="8"/>
    </row>
    <row r="26" spans="2:8" s="2" customFormat="1" x14ac:dyDescent="0.25">
      <c r="B26" s="7"/>
      <c r="C26" s="7"/>
      <c r="D26" s="7"/>
      <c r="E26" s="28"/>
      <c r="H26" s="7"/>
    </row>
    <row r="27" spans="2:8" s="2" customFormat="1" x14ac:dyDescent="0.25">
      <c r="B27" s="7"/>
      <c r="C27" s="7"/>
      <c r="D27" s="7"/>
      <c r="E27" s="28"/>
      <c r="H27" s="7"/>
    </row>
    <row r="28" spans="2:8" s="2" customFormat="1" x14ac:dyDescent="0.25">
      <c r="B28" s="7"/>
      <c r="C28" s="7"/>
      <c r="D28" s="7"/>
      <c r="E28" s="28"/>
      <c r="H28" s="7"/>
    </row>
    <row r="29" spans="2:8" s="2" customFormat="1" x14ac:dyDescent="0.25">
      <c r="B29" s="7"/>
      <c r="C29" s="7"/>
      <c r="D29" s="7"/>
      <c r="E29" s="28"/>
      <c r="H29" s="7"/>
    </row>
    <row r="30" spans="2:8" s="2" customFormat="1" x14ac:dyDescent="0.25">
      <c r="B30" s="7"/>
      <c r="C30" s="7"/>
      <c r="D30" s="7"/>
      <c r="E30" s="28"/>
      <c r="H30" s="7"/>
    </row>
    <row r="31" spans="2:8" s="2" customFormat="1" x14ac:dyDescent="0.25">
      <c r="B31" s="7"/>
      <c r="C31" s="7"/>
      <c r="D31" s="7"/>
      <c r="E31" s="28"/>
      <c r="H31" s="7"/>
    </row>
    <row r="32" spans="2:8" s="2" customFormat="1" x14ac:dyDescent="0.25">
      <c r="B32" s="7"/>
      <c r="C32" s="7"/>
      <c r="D32" s="7"/>
      <c r="E32" s="28"/>
      <c r="H32" s="7"/>
    </row>
    <row r="33" spans="2:8" s="2" customFormat="1" x14ac:dyDescent="0.25">
      <c r="B33" s="7"/>
      <c r="C33" s="7"/>
      <c r="D33" s="7"/>
      <c r="E33" s="28"/>
      <c r="H33" s="7"/>
    </row>
    <row r="34" spans="2:8" s="2" customFormat="1" x14ac:dyDescent="0.25">
      <c r="B34" s="7"/>
      <c r="C34" s="7"/>
      <c r="D34" s="7"/>
      <c r="E34" s="28"/>
      <c r="H34" s="7"/>
    </row>
    <row r="35" spans="2:8" s="2" customFormat="1" x14ac:dyDescent="0.25">
      <c r="B35" s="7"/>
      <c r="C35" s="7"/>
      <c r="D35" s="7"/>
      <c r="E35" s="28"/>
      <c r="H35" s="7"/>
    </row>
    <row r="36" spans="2:8" s="2" customFormat="1" x14ac:dyDescent="0.25">
      <c r="B36" s="7"/>
      <c r="C36" s="7"/>
      <c r="D36" s="7"/>
      <c r="E36" s="28"/>
      <c r="H36" s="7"/>
    </row>
    <row r="37" spans="2:8" s="2" customFormat="1" x14ac:dyDescent="0.25">
      <c r="B37" s="7"/>
      <c r="C37" s="7"/>
      <c r="D37" s="7"/>
      <c r="E37" s="28"/>
      <c r="H37" s="7"/>
    </row>
    <row r="38" spans="2:8" s="2" customFormat="1" x14ac:dyDescent="0.25">
      <c r="B38" s="7"/>
      <c r="C38" s="7"/>
      <c r="D38" s="7"/>
      <c r="E38" s="28"/>
      <c r="H38" s="7"/>
    </row>
    <row r="39" spans="2:8" s="2" customFormat="1" x14ac:dyDescent="0.25">
      <c r="B39" s="7"/>
      <c r="C39" s="7"/>
      <c r="D39" s="7"/>
      <c r="E39" s="28"/>
      <c r="H39" s="7"/>
    </row>
    <row r="40" spans="2:8" s="2" customFormat="1" x14ac:dyDescent="0.25">
      <c r="B40" s="7"/>
      <c r="C40" s="7"/>
      <c r="D40" s="7"/>
      <c r="E40" s="28"/>
      <c r="H40" s="7"/>
    </row>
    <row r="41" spans="2:8" s="2" customFormat="1" x14ac:dyDescent="0.25">
      <c r="B41" s="7"/>
      <c r="C41" s="7"/>
      <c r="D41" s="7"/>
      <c r="E41" s="28"/>
      <c r="H41" s="7"/>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sheetData>
  <dataConsolidate/>
  <mergeCells count="8">
    <mergeCell ref="A2:H2"/>
    <mergeCell ref="A3:H3"/>
    <mergeCell ref="B11:B15"/>
    <mergeCell ref="C11:C15"/>
    <mergeCell ref="H11:H15"/>
    <mergeCell ref="B6:B10"/>
    <mergeCell ref="C6:C10"/>
    <mergeCell ref="H6:H10"/>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0"/>
  <sheetViews>
    <sheetView view="pageBreakPreview" topLeftCell="A13" zoomScale="70" zoomScaleNormal="75" zoomScaleSheetLayoutView="70" workbookViewId="0">
      <selection activeCell="E33" sqref="E33"/>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x14ac:dyDescent="0.25">
      <c r="B6" s="226" t="s">
        <v>4</v>
      </c>
      <c r="C6" s="226" t="s">
        <v>59</v>
      </c>
      <c r="D6" s="16" t="s">
        <v>2</v>
      </c>
      <c r="E6" s="26">
        <f>E7+E8</f>
        <v>9318117.9600000009</v>
      </c>
      <c r="F6" s="26">
        <f>F7+F8</f>
        <v>9311198.5199999996</v>
      </c>
      <c r="G6" s="27">
        <f>F6/E6*100</f>
        <v>99.925742086227018</v>
      </c>
      <c r="H6" s="96" t="s">
        <v>26</v>
      </c>
      <c r="J6" s="1"/>
      <c r="K6" s="1"/>
      <c r="L6" s="1"/>
      <c r="M6" s="1"/>
      <c r="N6" s="1"/>
      <c r="O6" s="1"/>
    </row>
    <row r="7" spans="1:15" s="2" customFormat="1" ht="30" x14ac:dyDescent="0.25">
      <c r="B7" s="227"/>
      <c r="C7" s="227"/>
      <c r="D7" s="17" t="s">
        <v>11</v>
      </c>
      <c r="E7" s="26">
        <f>E12+E17+E22+E27+E32</f>
        <v>9318117.9600000009</v>
      </c>
      <c r="F7" s="26">
        <f>F12+F17+F22+F27+F32</f>
        <v>9311198.5199999996</v>
      </c>
      <c r="G7" s="27">
        <f>F7/E7*100</f>
        <v>99.925742086227018</v>
      </c>
      <c r="H7" s="97"/>
      <c r="J7" s="1"/>
      <c r="K7" s="1"/>
      <c r="L7" s="1"/>
      <c r="M7" s="1"/>
      <c r="N7" s="1"/>
      <c r="O7" s="1"/>
    </row>
    <row r="8" spans="1:15" s="2" customFormat="1" ht="30" x14ac:dyDescent="0.25">
      <c r="B8" s="227"/>
      <c r="C8" s="227"/>
      <c r="D8" s="17" t="s">
        <v>12</v>
      </c>
      <c r="E8" s="26">
        <v>0</v>
      </c>
      <c r="F8" s="26">
        <v>0</v>
      </c>
      <c r="G8" s="26">
        <v>0</v>
      </c>
      <c r="H8" s="97"/>
      <c r="J8" s="1"/>
      <c r="K8" s="1"/>
      <c r="L8" s="1"/>
      <c r="M8" s="1"/>
      <c r="N8" s="1"/>
      <c r="O8" s="1"/>
    </row>
    <row r="9" spans="1:15" s="2" customFormat="1" ht="30" x14ac:dyDescent="0.25">
      <c r="B9" s="227"/>
      <c r="C9" s="227"/>
      <c r="D9" s="17" t="s">
        <v>6</v>
      </c>
      <c r="E9" s="26">
        <v>0</v>
      </c>
      <c r="F9" s="26">
        <v>0</v>
      </c>
      <c r="G9" s="26">
        <v>0</v>
      </c>
      <c r="H9" s="97"/>
      <c r="J9" s="1"/>
      <c r="K9" s="1"/>
      <c r="L9" s="1"/>
      <c r="M9" s="1"/>
      <c r="N9" s="1"/>
      <c r="O9" s="1"/>
    </row>
    <row r="10" spans="1:15" s="2" customFormat="1" ht="30" x14ac:dyDescent="0.25">
      <c r="B10" s="228"/>
      <c r="C10" s="228"/>
      <c r="D10" s="17" t="s">
        <v>7</v>
      </c>
      <c r="E10" s="26">
        <v>0</v>
      </c>
      <c r="F10" s="26">
        <v>0</v>
      </c>
      <c r="G10" s="26">
        <v>0</v>
      </c>
      <c r="H10" s="97"/>
      <c r="J10" s="1"/>
      <c r="K10" s="1"/>
      <c r="L10" s="1"/>
      <c r="M10" s="1"/>
      <c r="N10" s="1"/>
      <c r="O10" s="1"/>
    </row>
    <row r="11" spans="1:15" s="2" customFormat="1" x14ac:dyDescent="0.25">
      <c r="B11" s="99" t="s">
        <v>1</v>
      </c>
      <c r="C11" s="93" t="s">
        <v>87</v>
      </c>
      <c r="D11" s="16" t="s">
        <v>2</v>
      </c>
      <c r="E11" s="26">
        <f>E12+E13</f>
        <v>1227639.96</v>
      </c>
      <c r="F11" s="26">
        <f>F12+F13</f>
        <v>1220720.52</v>
      </c>
      <c r="G11" s="27">
        <f>F11/E11*100</f>
        <v>99.436362433168114</v>
      </c>
      <c r="H11" s="131" t="s">
        <v>213</v>
      </c>
      <c r="J11" s="1"/>
      <c r="K11" s="1"/>
      <c r="L11" s="1"/>
      <c r="M11" s="1"/>
      <c r="N11" s="1"/>
      <c r="O11" s="1"/>
    </row>
    <row r="12" spans="1:15" s="2" customFormat="1" ht="30" x14ac:dyDescent="0.25">
      <c r="B12" s="100"/>
      <c r="C12" s="94"/>
      <c r="D12" s="17" t="s">
        <v>11</v>
      </c>
      <c r="E12" s="26">
        <v>1227639.96</v>
      </c>
      <c r="F12" s="27">
        <v>1220720.52</v>
      </c>
      <c r="G12" s="27">
        <f>F12/E12*100</f>
        <v>99.436362433168114</v>
      </c>
      <c r="H12" s="131"/>
      <c r="J12" s="1"/>
      <c r="K12" s="1"/>
      <c r="L12" s="1"/>
      <c r="M12" s="1"/>
      <c r="N12" s="1"/>
      <c r="O12" s="1"/>
    </row>
    <row r="13" spans="1:15" s="2" customFormat="1" ht="32.25" customHeight="1" x14ac:dyDescent="0.25">
      <c r="B13" s="100"/>
      <c r="C13" s="94"/>
      <c r="D13" s="17" t="s">
        <v>12</v>
      </c>
      <c r="E13" s="26">
        <v>0</v>
      </c>
      <c r="F13" s="26">
        <v>0</v>
      </c>
      <c r="G13" s="27">
        <v>0</v>
      </c>
      <c r="H13" s="131"/>
      <c r="J13" s="1"/>
      <c r="K13" s="1"/>
      <c r="L13" s="1"/>
      <c r="M13" s="1"/>
      <c r="N13" s="1"/>
      <c r="O13" s="1"/>
    </row>
    <row r="14" spans="1:15" s="2" customFormat="1" ht="28.5" customHeight="1" x14ac:dyDescent="0.25">
      <c r="B14" s="100"/>
      <c r="C14" s="94"/>
      <c r="D14" s="17" t="s">
        <v>6</v>
      </c>
      <c r="E14" s="26">
        <v>0</v>
      </c>
      <c r="F14" s="26">
        <v>0</v>
      </c>
      <c r="G14" s="27">
        <v>0</v>
      </c>
      <c r="H14" s="131"/>
      <c r="J14" s="1"/>
      <c r="K14" s="1"/>
      <c r="L14" s="1"/>
      <c r="M14" s="1"/>
      <c r="N14" s="1"/>
      <c r="O14" s="1"/>
    </row>
    <row r="15" spans="1:15" s="2" customFormat="1" ht="28.5" customHeight="1" x14ac:dyDescent="0.25">
      <c r="B15" s="101"/>
      <c r="C15" s="95"/>
      <c r="D15" s="17" t="s">
        <v>7</v>
      </c>
      <c r="E15" s="26">
        <v>0</v>
      </c>
      <c r="F15" s="26">
        <v>0</v>
      </c>
      <c r="G15" s="27">
        <v>0</v>
      </c>
      <c r="H15" s="131"/>
      <c r="J15" s="1"/>
      <c r="K15" s="1"/>
      <c r="L15" s="1"/>
      <c r="M15" s="1"/>
      <c r="N15" s="1"/>
      <c r="O15" s="1"/>
    </row>
    <row r="16" spans="1:15" s="2" customFormat="1" x14ac:dyDescent="0.25">
      <c r="B16" s="99" t="s">
        <v>1</v>
      </c>
      <c r="C16" s="99" t="s">
        <v>88</v>
      </c>
      <c r="D16" s="16" t="s">
        <v>2</v>
      </c>
      <c r="E16" s="26">
        <f>E17+E18</f>
        <v>161000</v>
      </c>
      <c r="F16" s="26">
        <f>F17+F18</f>
        <v>161000</v>
      </c>
      <c r="G16" s="27">
        <v>89.67</v>
      </c>
      <c r="H16" s="129" t="s">
        <v>214</v>
      </c>
      <c r="J16" s="1"/>
      <c r="K16" s="1"/>
      <c r="L16" s="1"/>
      <c r="M16" s="1"/>
      <c r="N16" s="1"/>
      <c r="O16" s="1"/>
    </row>
    <row r="17" spans="2:15" s="2" customFormat="1" ht="28.5" customHeight="1" x14ac:dyDescent="0.25">
      <c r="B17" s="100"/>
      <c r="C17" s="100"/>
      <c r="D17" s="17" t="s">
        <v>11</v>
      </c>
      <c r="E17" s="26">
        <v>161000</v>
      </c>
      <c r="F17" s="26">
        <v>161000</v>
      </c>
      <c r="G17" s="27">
        <v>89.67</v>
      </c>
      <c r="H17" s="129"/>
      <c r="J17" s="1"/>
      <c r="K17" s="1"/>
      <c r="L17" s="1"/>
      <c r="M17" s="1"/>
      <c r="N17" s="1"/>
      <c r="O17" s="1"/>
    </row>
    <row r="18" spans="2:15" s="2" customFormat="1" ht="28.5" customHeight="1" x14ac:dyDescent="0.25">
      <c r="B18" s="100"/>
      <c r="C18" s="100"/>
      <c r="D18" s="17" t="s">
        <v>12</v>
      </c>
      <c r="E18" s="26">
        <v>0</v>
      </c>
      <c r="F18" s="26">
        <v>0</v>
      </c>
      <c r="G18" s="27">
        <v>0</v>
      </c>
      <c r="H18" s="129"/>
      <c r="J18" s="1"/>
      <c r="K18" s="1"/>
      <c r="L18" s="1"/>
      <c r="M18" s="1"/>
      <c r="N18" s="1"/>
      <c r="O18" s="1"/>
    </row>
    <row r="19" spans="2:15" s="2" customFormat="1" ht="28.5" customHeight="1" x14ac:dyDescent="0.25">
      <c r="B19" s="100"/>
      <c r="C19" s="100"/>
      <c r="D19" s="17" t="s">
        <v>6</v>
      </c>
      <c r="E19" s="26">
        <v>0</v>
      </c>
      <c r="F19" s="26">
        <v>0</v>
      </c>
      <c r="G19" s="26">
        <v>0</v>
      </c>
      <c r="H19" s="129"/>
      <c r="J19" s="1"/>
      <c r="K19" s="1"/>
      <c r="L19" s="1"/>
      <c r="M19" s="1"/>
      <c r="N19" s="1"/>
      <c r="O19" s="1"/>
    </row>
    <row r="20" spans="2:15" s="2" customFormat="1" ht="40.5" customHeight="1" x14ac:dyDescent="0.25">
      <c r="B20" s="101"/>
      <c r="C20" s="101"/>
      <c r="D20" s="17" t="s">
        <v>7</v>
      </c>
      <c r="E20" s="26">
        <v>0</v>
      </c>
      <c r="F20" s="26">
        <v>0</v>
      </c>
      <c r="G20" s="26">
        <v>0</v>
      </c>
      <c r="H20" s="129"/>
      <c r="J20" s="1"/>
      <c r="K20" s="1"/>
      <c r="L20" s="1"/>
      <c r="M20" s="1"/>
      <c r="N20" s="1"/>
      <c r="O20" s="1"/>
    </row>
    <row r="21" spans="2:15" s="2" customFormat="1" x14ac:dyDescent="0.25">
      <c r="B21" s="99" t="s">
        <v>1</v>
      </c>
      <c r="C21" s="99" t="s">
        <v>99</v>
      </c>
      <c r="D21" s="16" t="s">
        <v>2</v>
      </c>
      <c r="E21" s="26">
        <f>E22+E23</f>
        <v>7847218</v>
      </c>
      <c r="F21" s="26">
        <f>F22+F23</f>
        <v>7847218</v>
      </c>
      <c r="G21" s="27">
        <f>F21/E21*100</f>
        <v>100</v>
      </c>
      <c r="H21" s="130" t="s">
        <v>215</v>
      </c>
      <c r="J21" s="1"/>
      <c r="K21" s="1"/>
      <c r="L21" s="1"/>
      <c r="M21" s="1"/>
      <c r="N21" s="1"/>
      <c r="O21" s="1"/>
    </row>
    <row r="22" spans="2:15" s="2" customFormat="1" ht="28.5" customHeight="1" x14ac:dyDescent="0.25">
      <c r="B22" s="100"/>
      <c r="C22" s="100"/>
      <c r="D22" s="17" t="s">
        <v>11</v>
      </c>
      <c r="E22" s="26">
        <v>7847218</v>
      </c>
      <c r="F22" s="27">
        <v>7847218</v>
      </c>
      <c r="G22" s="27">
        <f>F22/E22*100</f>
        <v>100</v>
      </c>
      <c r="H22" s="130"/>
      <c r="J22" s="1"/>
      <c r="K22" s="1"/>
      <c r="L22" s="1"/>
      <c r="M22" s="1"/>
      <c r="N22" s="1"/>
      <c r="O22" s="1"/>
    </row>
    <row r="23" spans="2:15" s="2" customFormat="1" ht="28.5" customHeight="1" x14ac:dyDescent="0.25">
      <c r="B23" s="100"/>
      <c r="C23" s="100"/>
      <c r="D23" s="17" t="s">
        <v>12</v>
      </c>
      <c r="E23" s="26">
        <v>0</v>
      </c>
      <c r="F23" s="26">
        <v>0</v>
      </c>
      <c r="G23" s="27">
        <v>0</v>
      </c>
      <c r="H23" s="130"/>
      <c r="J23" s="1"/>
      <c r="K23" s="1"/>
      <c r="L23" s="1"/>
      <c r="M23" s="1"/>
      <c r="N23" s="1"/>
      <c r="O23" s="1"/>
    </row>
    <row r="24" spans="2:15" s="2" customFormat="1" ht="28.5" customHeight="1" x14ac:dyDescent="0.25">
      <c r="B24" s="100"/>
      <c r="C24" s="100"/>
      <c r="D24" s="17" t="s">
        <v>6</v>
      </c>
      <c r="E24" s="26">
        <v>0</v>
      </c>
      <c r="F24" s="26">
        <v>0</v>
      </c>
      <c r="G24" s="26">
        <v>0</v>
      </c>
      <c r="H24" s="130"/>
      <c r="J24" s="1"/>
      <c r="K24" s="1"/>
      <c r="L24" s="1"/>
      <c r="M24" s="1"/>
      <c r="N24" s="1"/>
      <c r="O24" s="1"/>
    </row>
    <row r="25" spans="2:15" s="2" customFormat="1" ht="74.25" customHeight="1" x14ac:dyDescent="0.25">
      <c r="B25" s="101"/>
      <c r="C25" s="101"/>
      <c r="D25" s="17" t="s">
        <v>7</v>
      </c>
      <c r="E25" s="26">
        <v>0</v>
      </c>
      <c r="F25" s="26">
        <v>0</v>
      </c>
      <c r="G25" s="26">
        <v>0</v>
      </c>
      <c r="H25" s="130"/>
      <c r="J25" s="1"/>
      <c r="K25" s="1"/>
      <c r="L25" s="1"/>
      <c r="M25" s="1"/>
      <c r="N25" s="1"/>
      <c r="O25" s="1"/>
    </row>
    <row r="26" spans="2:15" s="2" customFormat="1" x14ac:dyDescent="0.25">
      <c r="B26" s="99" t="s">
        <v>1</v>
      </c>
      <c r="C26" s="99" t="s">
        <v>100</v>
      </c>
      <c r="D26" s="16" t="s">
        <v>2</v>
      </c>
      <c r="E26" s="27">
        <f>E27+E28</f>
        <v>40000</v>
      </c>
      <c r="F26" s="27">
        <f>F27+F28</f>
        <v>40000</v>
      </c>
      <c r="G26" s="27">
        <f>F26/E26*100</f>
        <v>100</v>
      </c>
      <c r="H26" s="130" t="s">
        <v>135</v>
      </c>
      <c r="J26" s="1"/>
      <c r="K26" s="1"/>
      <c r="L26" s="1"/>
      <c r="M26" s="1"/>
      <c r="N26" s="1"/>
      <c r="O26" s="1"/>
    </row>
    <row r="27" spans="2:15" s="2" customFormat="1" ht="28.5" customHeight="1" x14ac:dyDescent="0.25">
      <c r="B27" s="100"/>
      <c r="C27" s="100"/>
      <c r="D27" s="17" t="s">
        <v>11</v>
      </c>
      <c r="E27" s="26">
        <v>40000</v>
      </c>
      <c r="F27" s="26">
        <v>40000</v>
      </c>
      <c r="G27" s="27">
        <f>F27/E27*100</f>
        <v>100</v>
      </c>
      <c r="H27" s="130"/>
      <c r="J27" s="1"/>
      <c r="K27" s="1"/>
      <c r="L27" s="1"/>
      <c r="M27" s="1"/>
      <c r="N27" s="1"/>
      <c r="O27" s="1"/>
    </row>
    <row r="28" spans="2:15" s="2" customFormat="1" ht="28.5" customHeight="1" x14ac:dyDescent="0.25">
      <c r="B28" s="100"/>
      <c r="C28" s="100"/>
      <c r="D28" s="17" t="s">
        <v>12</v>
      </c>
      <c r="E28" s="26">
        <v>0</v>
      </c>
      <c r="F28" s="26">
        <v>0</v>
      </c>
      <c r="G28" s="27">
        <v>0</v>
      </c>
      <c r="H28" s="130"/>
      <c r="J28" s="1"/>
      <c r="K28" s="1"/>
      <c r="L28" s="1"/>
      <c r="M28" s="1"/>
      <c r="N28" s="1"/>
      <c r="O28" s="1"/>
    </row>
    <row r="29" spans="2:15" s="2" customFormat="1" ht="28.5" customHeight="1" x14ac:dyDescent="0.25">
      <c r="B29" s="100"/>
      <c r="C29" s="100"/>
      <c r="D29" s="17" t="s">
        <v>6</v>
      </c>
      <c r="E29" s="26">
        <v>0</v>
      </c>
      <c r="F29" s="26">
        <v>0</v>
      </c>
      <c r="G29" s="26">
        <v>0</v>
      </c>
      <c r="H29" s="130"/>
      <c r="J29" s="1"/>
      <c r="K29" s="1"/>
      <c r="L29" s="1"/>
      <c r="M29" s="1"/>
      <c r="N29" s="1"/>
      <c r="O29" s="1"/>
    </row>
    <row r="30" spans="2:15" s="2" customFormat="1" ht="73.5" customHeight="1" x14ac:dyDescent="0.25">
      <c r="B30" s="101"/>
      <c r="C30" s="101"/>
      <c r="D30" s="17" t="s">
        <v>7</v>
      </c>
      <c r="E30" s="26">
        <v>0</v>
      </c>
      <c r="F30" s="26">
        <v>0</v>
      </c>
      <c r="G30" s="26">
        <v>0</v>
      </c>
      <c r="H30" s="130"/>
      <c r="J30" s="1"/>
      <c r="K30" s="1"/>
      <c r="L30" s="1"/>
      <c r="M30" s="1"/>
      <c r="N30" s="1"/>
      <c r="O30" s="1"/>
    </row>
    <row r="31" spans="2:15" s="2" customFormat="1" x14ac:dyDescent="0.25">
      <c r="B31" s="99" t="s">
        <v>1</v>
      </c>
      <c r="C31" s="99" t="s">
        <v>101</v>
      </c>
      <c r="D31" s="16" t="s">
        <v>2</v>
      </c>
      <c r="E31" s="27">
        <f>E32+E33</f>
        <v>42260</v>
      </c>
      <c r="F31" s="27">
        <f>F32+F33</f>
        <v>42260</v>
      </c>
      <c r="G31" s="27">
        <f>F31/E31*100</f>
        <v>100</v>
      </c>
      <c r="H31" s="130" t="s">
        <v>216</v>
      </c>
      <c r="J31" s="1"/>
      <c r="K31" s="1"/>
      <c r="L31" s="1"/>
      <c r="M31" s="1"/>
      <c r="N31" s="1"/>
      <c r="O31" s="1"/>
    </row>
    <row r="32" spans="2:15" s="2" customFormat="1" ht="28.5" customHeight="1" x14ac:dyDescent="0.25">
      <c r="B32" s="100"/>
      <c r="C32" s="100"/>
      <c r="D32" s="17" t="s">
        <v>11</v>
      </c>
      <c r="E32" s="26">
        <v>42260</v>
      </c>
      <c r="F32" s="26">
        <v>42260</v>
      </c>
      <c r="G32" s="27">
        <f>F32/E32*100</f>
        <v>100</v>
      </c>
      <c r="H32" s="130"/>
      <c r="J32" s="1"/>
      <c r="K32" s="1"/>
      <c r="L32" s="1"/>
      <c r="M32" s="1"/>
      <c r="N32" s="1"/>
      <c r="O32" s="1"/>
    </row>
    <row r="33" spans="2:15" s="2" customFormat="1" ht="28.5" customHeight="1" x14ac:dyDescent="0.25">
      <c r="B33" s="100"/>
      <c r="C33" s="100"/>
      <c r="D33" s="17" t="s">
        <v>12</v>
      </c>
      <c r="E33" s="26">
        <v>0</v>
      </c>
      <c r="F33" s="26">
        <v>0</v>
      </c>
      <c r="G33" s="27">
        <v>0</v>
      </c>
      <c r="H33" s="130"/>
      <c r="J33" s="1"/>
      <c r="K33" s="1"/>
      <c r="L33" s="1"/>
      <c r="M33" s="1"/>
      <c r="N33" s="1"/>
      <c r="O33" s="1"/>
    </row>
    <row r="34" spans="2:15" s="2" customFormat="1" ht="30.75" customHeight="1" x14ac:dyDescent="0.25">
      <c r="B34" s="100"/>
      <c r="C34" s="100"/>
      <c r="D34" s="17" t="s">
        <v>6</v>
      </c>
      <c r="E34" s="26">
        <v>0</v>
      </c>
      <c r="F34" s="26">
        <v>0</v>
      </c>
      <c r="G34" s="26">
        <v>0</v>
      </c>
      <c r="H34" s="130"/>
      <c r="J34" s="1"/>
      <c r="K34" s="1"/>
      <c r="L34" s="1"/>
      <c r="M34" s="1"/>
      <c r="N34" s="1"/>
      <c r="O34" s="1"/>
    </row>
    <row r="35" spans="2:15" s="2" customFormat="1" ht="28.5" customHeight="1" x14ac:dyDescent="0.25">
      <c r="B35" s="101"/>
      <c r="C35" s="101"/>
      <c r="D35" s="17" t="s">
        <v>7</v>
      </c>
      <c r="E35" s="26">
        <v>0</v>
      </c>
      <c r="F35" s="26">
        <v>0</v>
      </c>
      <c r="G35" s="26">
        <v>0</v>
      </c>
      <c r="H35" s="130"/>
      <c r="J35" s="1"/>
      <c r="K35" s="1"/>
      <c r="L35" s="1"/>
      <c r="M35" s="1"/>
      <c r="N35" s="1"/>
      <c r="O35" s="1"/>
    </row>
    <row r="36" spans="2:15" s="2" customFormat="1" x14ac:dyDescent="0.25">
      <c r="B36" s="7"/>
      <c r="C36" s="7"/>
      <c r="D36" s="7"/>
      <c r="E36" s="28"/>
      <c r="H36" s="8"/>
    </row>
    <row r="37" spans="2:15" s="2" customFormat="1" x14ac:dyDescent="0.25">
      <c r="B37" s="7"/>
      <c r="C37" s="7"/>
      <c r="D37" s="7"/>
      <c r="E37" s="28"/>
      <c r="H37" s="8"/>
    </row>
    <row r="38" spans="2:15" s="2" customFormat="1" x14ac:dyDescent="0.25">
      <c r="B38" s="7"/>
      <c r="C38" s="7"/>
      <c r="D38" s="7"/>
      <c r="E38" s="28"/>
      <c r="H38" s="8"/>
    </row>
    <row r="39" spans="2:15" s="2" customFormat="1" x14ac:dyDescent="0.25">
      <c r="B39" s="7"/>
      <c r="C39" s="7"/>
      <c r="D39" s="7"/>
      <c r="E39" s="28"/>
      <c r="H39" s="8"/>
    </row>
    <row r="40" spans="2:15" s="2" customFormat="1" x14ac:dyDescent="0.25">
      <c r="B40" s="7"/>
      <c r="C40" s="7"/>
      <c r="D40" s="7"/>
      <c r="E40" s="28"/>
      <c r="H40" s="7"/>
    </row>
    <row r="41" spans="2:15" s="2" customFormat="1" x14ac:dyDescent="0.25">
      <c r="B41" s="7"/>
      <c r="C41" s="7"/>
      <c r="D41" s="7"/>
      <c r="E41" s="28"/>
      <c r="H41" s="7"/>
    </row>
    <row r="42" spans="2:15" s="2" customFormat="1" x14ac:dyDescent="0.25">
      <c r="B42" s="7"/>
      <c r="C42" s="7"/>
      <c r="D42" s="7"/>
      <c r="E42" s="28"/>
      <c r="H42" s="7"/>
    </row>
    <row r="43" spans="2:15" s="2" customFormat="1" x14ac:dyDescent="0.25">
      <c r="B43" s="7"/>
      <c r="C43" s="7"/>
      <c r="D43" s="7"/>
      <c r="E43" s="28"/>
      <c r="H43" s="7"/>
    </row>
    <row r="44" spans="2:15" s="2" customFormat="1" x14ac:dyDescent="0.25">
      <c r="B44" s="7"/>
      <c r="C44" s="7"/>
      <c r="D44" s="7"/>
      <c r="E44" s="28"/>
      <c r="H44" s="7"/>
    </row>
    <row r="45" spans="2:15" s="2" customFormat="1" x14ac:dyDescent="0.25">
      <c r="B45" s="7"/>
      <c r="C45" s="7"/>
      <c r="D45" s="7"/>
      <c r="E45" s="28"/>
      <c r="H45" s="7"/>
    </row>
    <row r="46" spans="2:15" s="2" customFormat="1" x14ac:dyDescent="0.25">
      <c r="B46" s="7"/>
      <c r="C46" s="7"/>
      <c r="D46" s="7"/>
      <c r="E46" s="28"/>
      <c r="H46" s="7"/>
    </row>
    <row r="47" spans="2:15" s="2" customFormat="1" x14ac:dyDescent="0.25">
      <c r="B47" s="7"/>
      <c r="C47" s="7"/>
      <c r="D47" s="7"/>
      <c r="E47" s="28"/>
      <c r="H47" s="7"/>
    </row>
    <row r="48" spans="2:15"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sheetData>
  <dataConsolidate/>
  <mergeCells count="20">
    <mergeCell ref="B31:B35"/>
    <mergeCell ref="C31:C35"/>
    <mergeCell ref="H31:H35"/>
    <mergeCell ref="B21:B25"/>
    <mergeCell ref="C21:C25"/>
    <mergeCell ref="H21:H25"/>
    <mergeCell ref="B26:B30"/>
    <mergeCell ref="C26:C30"/>
    <mergeCell ref="H26:H30"/>
    <mergeCell ref="B11:B15"/>
    <mergeCell ref="C11:C15"/>
    <mergeCell ref="H11:H15"/>
    <mergeCell ref="B16:B20"/>
    <mergeCell ref="C16:C20"/>
    <mergeCell ref="H16:H20"/>
    <mergeCell ref="B6:B10"/>
    <mergeCell ref="C6:C10"/>
    <mergeCell ref="H6:H10"/>
    <mergeCell ref="A2:H2"/>
    <mergeCell ref="A3:H3"/>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2"/>
  <sheetViews>
    <sheetView view="pageBreakPreview" topLeftCell="C1" zoomScale="70" zoomScaleNormal="75" zoomScaleSheetLayoutView="70" workbookViewId="0">
      <selection activeCell="H24" sqref="H24"/>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x14ac:dyDescent="0.25">
      <c r="B6" s="226" t="s">
        <v>4</v>
      </c>
      <c r="C6" s="226" t="s">
        <v>74</v>
      </c>
      <c r="D6" s="16" t="s">
        <v>2</v>
      </c>
      <c r="E6" s="27">
        <f>E7+E8</f>
        <v>120000</v>
      </c>
      <c r="F6" s="27">
        <f>F7+F8</f>
        <v>120000</v>
      </c>
      <c r="G6" s="26">
        <f>F6/E6*100</f>
        <v>100</v>
      </c>
      <c r="H6" s="128" t="s">
        <v>26</v>
      </c>
      <c r="J6" s="1"/>
      <c r="K6" s="1"/>
      <c r="L6" s="1"/>
      <c r="M6" s="1"/>
      <c r="N6" s="1"/>
      <c r="O6" s="1"/>
    </row>
    <row r="7" spans="1:15" s="2" customFormat="1" ht="33.75" customHeight="1" x14ac:dyDescent="0.25">
      <c r="B7" s="227"/>
      <c r="C7" s="227"/>
      <c r="D7" s="17" t="s">
        <v>11</v>
      </c>
      <c r="E7" s="26">
        <f>E12+E17</f>
        <v>120000</v>
      </c>
      <c r="F7" s="26">
        <f>F12+F17</f>
        <v>120000</v>
      </c>
      <c r="G7" s="26">
        <f>F7/E7*100</f>
        <v>100</v>
      </c>
      <c r="H7" s="128"/>
      <c r="J7" s="1"/>
      <c r="K7" s="1"/>
      <c r="L7" s="1"/>
      <c r="M7" s="1"/>
      <c r="N7" s="1"/>
      <c r="O7" s="1"/>
    </row>
    <row r="8" spans="1:15" s="2" customFormat="1" ht="36" customHeight="1" x14ac:dyDescent="0.25">
      <c r="B8" s="227"/>
      <c r="C8" s="227"/>
      <c r="D8" s="17" t="s">
        <v>12</v>
      </c>
      <c r="E8" s="26">
        <v>0</v>
      </c>
      <c r="F8" s="26">
        <v>0</v>
      </c>
      <c r="G8" s="27">
        <v>0</v>
      </c>
      <c r="H8" s="128"/>
      <c r="J8" s="1"/>
      <c r="K8" s="1"/>
      <c r="L8" s="1"/>
      <c r="M8" s="1"/>
      <c r="N8" s="1"/>
      <c r="O8" s="1"/>
    </row>
    <row r="9" spans="1:15" s="2" customFormat="1" ht="30.75" customHeight="1" x14ac:dyDescent="0.25">
      <c r="B9" s="227"/>
      <c r="C9" s="227"/>
      <c r="D9" s="17" t="s">
        <v>6</v>
      </c>
      <c r="E9" s="26">
        <v>0</v>
      </c>
      <c r="F9" s="26">
        <v>0</v>
      </c>
      <c r="G9" s="26">
        <v>0</v>
      </c>
      <c r="H9" s="128"/>
      <c r="J9" s="1"/>
      <c r="K9" s="1"/>
      <c r="L9" s="1"/>
      <c r="M9" s="1"/>
      <c r="N9" s="1"/>
      <c r="O9" s="1"/>
    </row>
    <row r="10" spans="1:15" s="2" customFormat="1" ht="33.75" customHeight="1" x14ac:dyDescent="0.25">
      <c r="B10" s="228"/>
      <c r="C10" s="228"/>
      <c r="D10" s="17" t="s">
        <v>7</v>
      </c>
      <c r="E10" s="26">
        <v>0</v>
      </c>
      <c r="F10" s="26">
        <v>0</v>
      </c>
      <c r="G10" s="26">
        <v>0</v>
      </c>
      <c r="H10" s="128"/>
      <c r="J10" s="1"/>
      <c r="K10" s="1"/>
      <c r="L10" s="1"/>
      <c r="M10" s="1"/>
      <c r="N10" s="1"/>
      <c r="O10" s="1"/>
    </row>
    <row r="11" spans="1:15" s="2" customFormat="1" x14ac:dyDescent="0.25">
      <c r="B11" s="99" t="s">
        <v>1</v>
      </c>
      <c r="C11" s="99" t="s">
        <v>54</v>
      </c>
      <c r="D11" s="16" t="s">
        <v>2</v>
      </c>
      <c r="E11" s="27">
        <f>E12+E13</f>
        <v>30000</v>
      </c>
      <c r="F11" s="27">
        <f>F12+F13</f>
        <v>30000</v>
      </c>
      <c r="G11" s="26">
        <f>F11/E11*100</f>
        <v>100</v>
      </c>
      <c r="H11" s="106" t="s">
        <v>167</v>
      </c>
      <c r="J11" s="1"/>
      <c r="K11" s="1"/>
      <c r="L11" s="1"/>
      <c r="M11" s="1"/>
      <c r="N11" s="1"/>
      <c r="O11" s="1"/>
    </row>
    <row r="12" spans="1:15" s="2" customFormat="1" ht="27" customHeight="1" x14ac:dyDescent="0.25">
      <c r="B12" s="100"/>
      <c r="C12" s="100"/>
      <c r="D12" s="17" t="s">
        <v>11</v>
      </c>
      <c r="E12" s="27">
        <v>30000</v>
      </c>
      <c r="F12" s="27">
        <v>30000</v>
      </c>
      <c r="G12" s="26">
        <f>F12/E12*100</f>
        <v>100</v>
      </c>
      <c r="H12" s="111"/>
      <c r="J12" s="1"/>
      <c r="K12" s="1"/>
      <c r="L12" s="1"/>
      <c r="M12" s="1"/>
      <c r="N12" s="1"/>
      <c r="O12" s="1"/>
    </row>
    <row r="13" spans="1:15" s="2" customFormat="1" ht="27" customHeight="1" x14ac:dyDescent="0.25">
      <c r="B13" s="100"/>
      <c r="C13" s="100"/>
      <c r="D13" s="17" t="s">
        <v>12</v>
      </c>
      <c r="E13" s="26">
        <v>0</v>
      </c>
      <c r="F13" s="26">
        <v>0</v>
      </c>
      <c r="G13" s="27">
        <v>0</v>
      </c>
      <c r="H13" s="111"/>
      <c r="J13" s="1"/>
      <c r="K13" s="1"/>
      <c r="L13" s="1"/>
      <c r="M13" s="1"/>
      <c r="N13" s="1"/>
      <c r="O13" s="1"/>
    </row>
    <row r="14" spans="1:15" s="2" customFormat="1" ht="27" customHeight="1" x14ac:dyDescent="0.25">
      <c r="B14" s="100"/>
      <c r="C14" s="100"/>
      <c r="D14" s="17" t="s">
        <v>6</v>
      </c>
      <c r="E14" s="26">
        <v>0</v>
      </c>
      <c r="F14" s="26">
        <v>0</v>
      </c>
      <c r="G14" s="26">
        <v>0</v>
      </c>
      <c r="H14" s="111"/>
      <c r="J14" s="1"/>
      <c r="K14" s="1"/>
      <c r="L14" s="1"/>
      <c r="M14" s="1"/>
      <c r="N14" s="1"/>
      <c r="O14" s="1"/>
    </row>
    <row r="15" spans="1:15" s="2" customFormat="1" ht="27" customHeight="1" x14ac:dyDescent="0.25">
      <c r="B15" s="101"/>
      <c r="C15" s="101"/>
      <c r="D15" s="17" t="s">
        <v>7</v>
      </c>
      <c r="E15" s="26">
        <v>0</v>
      </c>
      <c r="F15" s="26">
        <v>0</v>
      </c>
      <c r="G15" s="26">
        <v>0</v>
      </c>
      <c r="H15" s="112"/>
      <c r="J15" s="1"/>
      <c r="K15" s="1"/>
      <c r="L15" s="1"/>
      <c r="M15" s="1"/>
      <c r="N15" s="1"/>
      <c r="O15" s="1"/>
    </row>
    <row r="16" spans="1:15" s="2" customFormat="1" ht="18" customHeight="1" x14ac:dyDescent="0.25">
      <c r="B16" s="99" t="s">
        <v>1</v>
      </c>
      <c r="C16" s="99" t="s">
        <v>45</v>
      </c>
      <c r="D16" s="16" t="s">
        <v>2</v>
      </c>
      <c r="E16" s="27">
        <f>E17+E18</f>
        <v>90000</v>
      </c>
      <c r="F16" s="27">
        <f>F17+F18</f>
        <v>90000</v>
      </c>
      <c r="G16" s="26">
        <f>F16/E16*100</f>
        <v>100</v>
      </c>
      <c r="H16" s="106" t="s">
        <v>217</v>
      </c>
      <c r="J16" s="1"/>
      <c r="K16" s="1"/>
      <c r="L16" s="1"/>
      <c r="M16" s="1"/>
      <c r="N16" s="1"/>
      <c r="O16" s="1"/>
    </row>
    <row r="17" spans="2:15" s="2" customFormat="1" ht="34.5" customHeight="1" x14ac:dyDescent="0.25">
      <c r="B17" s="100"/>
      <c r="C17" s="100"/>
      <c r="D17" s="17" t="s">
        <v>11</v>
      </c>
      <c r="E17" s="26">
        <v>90000</v>
      </c>
      <c r="F17" s="26">
        <v>90000</v>
      </c>
      <c r="G17" s="26">
        <f>F17/E17*100</f>
        <v>100</v>
      </c>
      <c r="H17" s="111"/>
      <c r="J17" s="1"/>
      <c r="K17" s="1"/>
      <c r="L17" s="1"/>
      <c r="M17" s="1"/>
      <c r="N17" s="1"/>
      <c r="O17" s="1"/>
    </row>
    <row r="18" spans="2:15" s="2" customFormat="1" ht="34.5" customHeight="1" x14ac:dyDescent="0.25">
      <c r="B18" s="100"/>
      <c r="C18" s="100"/>
      <c r="D18" s="17" t="s">
        <v>12</v>
      </c>
      <c r="E18" s="26">
        <v>0</v>
      </c>
      <c r="F18" s="26">
        <v>0</v>
      </c>
      <c r="G18" s="27">
        <v>0</v>
      </c>
      <c r="H18" s="111"/>
      <c r="J18" s="1"/>
      <c r="K18" s="1"/>
      <c r="L18" s="1"/>
      <c r="M18" s="1"/>
      <c r="N18" s="1"/>
      <c r="O18" s="1"/>
    </row>
    <row r="19" spans="2:15" s="2" customFormat="1" ht="48" customHeight="1" x14ac:dyDescent="0.25">
      <c r="B19" s="100"/>
      <c r="C19" s="100"/>
      <c r="D19" s="17" t="s">
        <v>6</v>
      </c>
      <c r="E19" s="26">
        <v>0</v>
      </c>
      <c r="F19" s="26">
        <v>0</v>
      </c>
      <c r="G19" s="26">
        <v>0</v>
      </c>
      <c r="H19" s="111"/>
      <c r="J19" s="1"/>
      <c r="K19" s="1"/>
      <c r="L19" s="1"/>
      <c r="M19" s="1"/>
      <c r="N19" s="1"/>
      <c r="O19" s="1"/>
    </row>
    <row r="20" spans="2:15" s="2" customFormat="1" ht="120.75" customHeight="1" x14ac:dyDescent="0.25">
      <c r="B20" s="101"/>
      <c r="C20" s="101"/>
      <c r="D20" s="17" t="s">
        <v>7</v>
      </c>
      <c r="E20" s="26">
        <v>0</v>
      </c>
      <c r="F20" s="26">
        <v>0</v>
      </c>
      <c r="G20" s="26">
        <v>0</v>
      </c>
      <c r="H20" s="112"/>
      <c r="J20" s="1"/>
      <c r="K20" s="1"/>
      <c r="L20" s="1"/>
      <c r="M20" s="1"/>
      <c r="N20" s="1"/>
      <c r="O20" s="1"/>
    </row>
    <row r="21" spans="2:15" s="2" customFormat="1" x14ac:dyDescent="0.25">
      <c r="B21" s="7"/>
      <c r="C21" s="7"/>
      <c r="D21" s="7"/>
      <c r="E21" s="28"/>
      <c r="H21" s="8"/>
    </row>
    <row r="22" spans="2:15" s="2" customFormat="1" x14ac:dyDescent="0.25">
      <c r="B22" s="7"/>
      <c r="C22" s="7"/>
      <c r="D22" s="7"/>
      <c r="E22" s="28"/>
      <c r="H22" s="8"/>
    </row>
    <row r="23" spans="2:15" s="2" customFormat="1" x14ac:dyDescent="0.25">
      <c r="B23" s="7"/>
      <c r="C23" s="7"/>
      <c r="D23" s="7"/>
      <c r="E23" s="28"/>
      <c r="H23" s="8"/>
    </row>
    <row r="24" spans="2:15" s="2" customFormat="1" x14ac:dyDescent="0.25">
      <c r="B24" s="7"/>
      <c r="C24" s="7"/>
      <c r="D24" s="7"/>
      <c r="E24" s="28"/>
      <c r="H24" s="8"/>
    </row>
    <row r="25" spans="2:15" s="2" customFormat="1" x14ac:dyDescent="0.25">
      <c r="B25" s="7"/>
      <c r="C25" s="7"/>
      <c r="D25" s="7"/>
      <c r="E25" s="28"/>
      <c r="H25" s="8"/>
    </row>
    <row r="26" spans="2:15" s="2" customFormat="1" x14ac:dyDescent="0.25">
      <c r="B26" s="7"/>
      <c r="C26" s="7"/>
      <c r="D26" s="7"/>
      <c r="E26" s="28"/>
      <c r="H26" s="8"/>
    </row>
    <row r="27" spans="2:15" s="2" customFormat="1" x14ac:dyDescent="0.25">
      <c r="B27" s="7"/>
      <c r="C27" s="7"/>
      <c r="D27" s="7"/>
      <c r="E27" s="28"/>
      <c r="H27" s="8"/>
    </row>
    <row r="28" spans="2:15" s="2" customFormat="1" x14ac:dyDescent="0.25">
      <c r="B28" s="7"/>
      <c r="C28" s="7"/>
      <c r="D28" s="7"/>
      <c r="E28" s="28"/>
      <c r="H28" s="8"/>
    </row>
    <row r="29" spans="2:15" s="2" customFormat="1" x14ac:dyDescent="0.25">
      <c r="B29" s="7"/>
      <c r="C29" s="7"/>
      <c r="D29" s="7"/>
      <c r="E29" s="28"/>
      <c r="H29" s="8"/>
    </row>
    <row r="30" spans="2:15" s="2" customFormat="1" x14ac:dyDescent="0.25">
      <c r="B30" s="7"/>
      <c r="C30" s="7"/>
      <c r="D30" s="7"/>
      <c r="E30" s="28"/>
      <c r="H30" s="8"/>
    </row>
    <row r="31" spans="2:15" s="2" customFormat="1" x14ac:dyDescent="0.25">
      <c r="B31" s="7"/>
      <c r="C31" s="7"/>
      <c r="D31" s="7"/>
      <c r="E31" s="28"/>
      <c r="H31" s="8"/>
    </row>
    <row r="32" spans="2:15" s="2" customFormat="1" x14ac:dyDescent="0.25">
      <c r="B32" s="7"/>
      <c r="C32" s="7"/>
      <c r="D32" s="7"/>
      <c r="E32" s="28"/>
      <c r="H32" s="7"/>
    </row>
    <row r="33" spans="2:8" s="2" customFormat="1" x14ac:dyDescent="0.25">
      <c r="B33" s="7"/>
      <c r="C33" s="7"/>
      <c r="D33" s="7"/>
      <c r="E33" s="28"/>
      <c r="H33" s="7"/>
    </row>
    <row r="34" spans="2:8" s="2" customFormat="1" x14ac:dyDescent="0.25">
      <c r="B34" s="7"/>
      <c r="C34" s="7"/>
      <c r="D34" s="7"/>
      <c r="E34" s="28"/>
      <c r="H34" s="7"/>
    </row>
    <row r="35" spans="2:8" s="2" customFormat="1" x14ac:dyDescent="0.25">
      <c r="B35" s="7"/>
      <c r="C35" s="7"/>
      <c r="D35" s="7"/>
      <c r="E35" s="28"/>
      <c r="H35" s="7"/>
    </row>
    <row r="36" spans="2:8" s="2" customFormat="1" x14ac:dyDescent="0.25">
      <c r="B36" s="7"/>
      <c r="C36" s="7"/>
      <c r="D36" s="7"/>
      <c r="E36" s="28"/>
      <c r="H36" s="7"/>
    </row>
    <row r="37" spans="2:8" s="2" customFormat="1" x14ac:dyDescent="0.25">
      <c r="B37" s="7"/>
      <c r="C37" s="7"/>
      <c r="D37" s="7"/>
      <c r="E37" s="28"/>
      <c r="H37" s="7"/>
    </row>
    <row r="38" spans="2:8" s="2" customFormat="1" x14ac:dyDescent="0.25">
      <c r="B38" s="7"/>
      <c r="C38" s="7"/>
      <c r="D38" s="7"/>
      <c r="E38" s="28"/>
      <c r="H38" s="7"/>
    </row>
    <row r="39" spans="2:8" s="2" customFormat="1" x14ac:dyDescent="0.25">
      <c r="B39" s="7"/>
      <c r="C39" s="7"/>
      <c r="D39" s="7"/>
      <c r="E39" s="28"/>
      <c r="H39" s="7"/>
    </row>
    <row r="40" spans="2:8" s="2" customFormat="1" x14ac:dyDescent="0.25">
      <c r="B40" s="7"/>
      <c r="C40" s="7"/>
      <c r="D40" s="7"/>
      <c r="E40" s="28"/>
      <c r="H40" s="7"/>
    </row>
    <row r="41" spans="2:8" s="2" customFormat="1" x14ac:dyDescent="0.25">
      <c r="B41" s="7"/>
      <c r="C41" s="7"/>
      <c r="D41" s="7"/>
      <c r="E41" s="28"/>
      <c r="H41" s="7"/>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sheetData>
  <dataConsolidate/>
  <mergeCells count="11">
    <mergeCell ref="B11:B15"/>
    <mergeCell ref="C11:C15"/>
    <mergeCell ref="H11:H15"/>
    <mergeCell ref="B16:B20"/>
    <mergeCell ref="C16:C20"/>
    <mergeCell ref="H16:H20"/>
    <mergeCell ref="B6:B10"/>
    <mergeCell ref="C6:C10"/>
    <mergeCell ref="H6:H10"/>
    <mergeCell ref="A2:H2"/>
    <mergeCell ref="A3:H3"/>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view="pageBreakPreview" zoomScale="70" zoomScaleNormal="75" zoomScaleSheetLayoutView="70" workbookViewId="0">
      <selection activeCell="C11" sqref="C11:C15"/>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x14ac:dyDescent="0.25">
      <c r="A6" s="2"/>
      <c r="B6" s="226" t="s">
        <v>4</v>
      </c>
      <c r="C6" s="226" t="s">
        <v>89</v>
      </c>
      <c r="D6" s="16" t="s">
        <v>2</v>
      </c>
      <c r="E6" s="26">
        <f>E7+E8</f>
        <v>251000</v>
      </c>
      <c r="F6" s="26">
        <f>F7+F8</f>
        <v>250805.04</v>
      </c>
      <c r="G6" s="26">
        <f>F6/E6*100</f>
        <v>99.922326693227092</v>
      </c>
      <c r="H6" s="96" t="s">
        <v>26</v>
      </c>
    </row>
    <row r="7" spans="1:15" ht="30" x14ac:dyDescent="0.25">
      <c r="A7" s="2"/>
      <c r="B7" s="227"/>
      <c r="C7" s="227"/>
      <c r="D7" s="17" t="s">
        <v>11</v>
      </c>
      <c r="E7" s="26">
        <f>E12+E17</f>
        <v>251000</v>
      </c>
      <c r="F7" s="26">
        <f>F12+F17</f>
        <v>250805.04</v>
      </c>
      <c r="G7" s="26">
        <f>F7/E7*100</f>
        <v>99.922326693227092</v>
      </c>
      <c r="H7" s="97"/>
    </row>
    <row r="8" spans="1:15" ht="30" x14ac:dyDescent="0.25">
      <c r="A8" s="2"/>
      <c r="B8" s="227"/>
      <c r="C8" s="227"/>
      <c r="D8" s="17" t="s">
        <v>12</v>
      </c>
      <c r="E8" s="26">
        <v>0</v>
      </c>
      <c r="F8" s="26">
        <v>0</v>
      </c>
      <c r="G8" s="26">
        <v>0</v>
      </c>
      <c r="H8" s="97"/>
    </row>
    <row r="9" spans="1:15" ht="30" x14ac:dyDescent="0.25">
      <c r="A9" s="2"/>
      <c r="B9" s="227"/>
      <c r="C9" s="227"/>
      <c r="D9" s="17" t="s">
        <v>6</v>
      </c>
      <c r="E9" s="26">
        <v>0</v>
      </c>
      <c r="F9" s="26">
        <v>0</v>
      </c>
      <c r="G9" s="26">
        <v>0</v>
      </c>
      <c r="H9" s="97"/>
    </row>
    <row r="10" spans="1:15" ht="30" x14ac:dyDescent="0.25">
      <c r="A10" s="2"/>
      <c r="B10" s="228"/>
      <c r="C10" s="228"/>
      <c r="D10" s="17" t="s">
        <v>7</v>
      </c>
      <c r="E10" s="26">
        <v>0</v>
      </c>
      <c r="F10" s="26">
        <v>0</v>
      </c>
      <c r="G10" s="26">
        <v>0</v>
      </c>
      <c r="H10" s="98"/>
    </row>
    <row r="11" spans="1:15" x14ac:dyDescent="0.25">
      <c r="A11" s="2"/>
      <c r="B11" s="99" t="s">
        <v>1</v>
      </c>
      <c r="C11" s="99" t="s">
        <v>90</v>
      </c>
      <c r="D11" s="16" t="s">
        <v>2</v>
      </c>
      <c r="E11" s="26">
        <f>E12+E13</f>
        <v>221000</v>
      </c>
      <c r="F11" s="26">
        <f>F12+F13</f>
        <v>220827.04</v>
      </c>
      <c r="G11" s="26">
        <f>F11/E11*100</f>
        <v>99.921737556561084</v>
      </c>
      <c r="H11" s="106" t="s">
        <v>194</v>
      </c>
    </row>
    <row r="12" spans="1:15" ht="30" x14ac:dyDescent="0.25">
      <c r="A12" s="2"/>
      <c r="B12" s="100"/>
      <c r="C12" s="100"/>
      <c r="D12" s="17" t="s">
        <v>11</v>
      </c>
      <c r="E12" s="26">
        <v>221000</v>
      </c>
      <c r="F12" s="26">
        <v>220827.04</v>
      </c>
      <c r="G12" s="26">
        <f>F12/E12*100</f>
        <v>99.921737556561084</v>
      </c>
      <c r="H12" s="111"/>
    </row>
    <row r="13" spans="1:15" ht="30" x14ac:dyDescent="0.25">
      <c r="A13" s="2"/>
      <c r="B13" s="100"/>
      <c r="C13" s="100"/>
      <c r="D13" s="17" t="s">
        <v>12</v>
      </c>
      <c r="E13" s="26">
        <v>0</v>
      </c>
      <c r="F13" s="26">
        <v>0</v>
      </c>
      <c r="G13" s="26">
        <v>0</v>
      </c>
      <c r="H13" s="111"/>
    </row>
    <row r="14" spans="1:15" ht="30" x14ac:dyDescent="0.25">
      <c r="A14" s="2"/>
      <c r="B14" s="100"/>
      <c r="C14" s="100"/>
      <c r="D14" s="17" t="s">
        <v>6</v>
      </c>
      <c r="E14" s="26">
        <v>0</v>
      </c>
      <c r="F14" s="26">
        <v>0</v>
      </c>
      <c r="G14" s="26">
        <v>0</v>
      </c>
      <c r="H14" s="111"/>
    </row>
    <row r="15" spans="1:15" ht="104.25" customHeight="1" x14ac:dyDescent="0.25">
      <c r="A15" s="2"/>
      <c r="B15" s="101"/>
      <c r="C15" s="101"/>
      <c r="D15" s="17" t="s">
        <v>7</v>
      </c>
      <c r="E15" s="26">
        <v>0</v>
      </c>
      <c r="F15" s="26">
        <v>0</v>
      </c>
      <c r="G15" s="26">
        <v>0</v>
      </c>
      <c r="H15" s="112"/>
    </row>
    <row r="16" spans="1:15" x14ac:dyDescent="0.25">
      <c r="A16" s="2"/>
      <c r="B16" s="99" t="s">
        <v>1</v>
      </c>
      <c r="C16" s="99" t="s">
        <v>91</v>
      </c>
      <c r="D16" s="16" t="s">
        <v>2</v>
      </c>
      <c r="E16" s="27">
        <f>E17</f>
        <v>30000</v>
      </c>
      <c r="F16" s="27">
        <f>F17</f>
        <v>29978</v>
      </c>
      <c r="G16" s="27">
        <f>F16/E16*100</f>
        <v>99.926666666666662</v>
      </c>
      <c r="H16" s="96" t="s">
        <v>193</v>
      </c>
    </row>
    <row r="17" spans="1:8" ht="30" x14ac:dyDescent="0.25">
      <c r="A17" s="2"/>
      <c r="B17" s="100"/>
      <c r="C17" s="100"/>
      <c r="D17" s="17" t="s">
        <v>11</v>
      </c>
      <c r="E17" s="27">
        <v>30000</v>
      </c>
      <c r="F17" s="27">
        <v>29978</v>
      </c>
      <c r="G17" s="27">
        <f>F17/E17*100</f>
        <v>99.926666666666662</v>
      </c>
      <c r="H17" s="111"/>
    </row>
    <row r="18" spans="1:8" ht="30" x14ac:dyDescent="0.25">
      <c r="A18" s="2"/>
      <c r="B18" s="100"/>
      <c r="C18" s="100"/>
      <c r="D18" s="17" t="s">
        <v>12</v>
      </c>
      <c r="E18" s="26">
        <v>0</v>
      </c>
      <c r="F18" s="26">
        <v>0</v>
      </c>
      <c r="G18" s="27">
        <v>0</v>
      </c>
      <c r="H18" s="111"/>
    </row>
    <row r="19" spans="1:8" ht="30" x14ac:dyDescent="0.25">
      <c r="A19" s="2"/>
      <c r="B19" s="100"/>
      <c r="C19" s="100"/>
      <c r="D19" s="17" t="s">
        <v>6</v>
      </c>
      <c r="E19" s="26">
        <v>0</v>
      </c>
      <c r="F19" s="26">
        <v>0</v>
      </c>
      <c r="G19" s="26">
        <v>0</v>
      </c>
      <c r="H19" s="111"/>
    </row>
    <row r="20" spans="1:8" ht="30" x14ac:dyDescent="0.25">
      <c r="A20" s="2"/>
      <c r="B20" s="101"/>
      <c r="C20" s="101"/>
      <c r="D20" s="17" t="s">
        <v>7</v>
      </c>
      <c r="E20" s="26">
        <v>0</v>
      </c>
      <c r="F20" s="26">
        <v>0</v>
      </c>
      <c r="G20" s="26">
        <v>0</v>
      </c>
      <c r="H20" s="112"/>
    </row>
    <row r="21" spans="1:8" s="2" customFormat="1" x14ac:dyDescent="0.25">
      <c r="B21" s="7"/>
      <c r="C21" s="7"/>
      <c r="D21" s="7"/>
      <c r="E21" s="28"/>
      <c r="H21" s="7"/>
    </row>
    <row r="22" spans="1:8" s="2" customFormat="1" x14ac:dyDescent="0.25">
      <c r="B22" s="7"/>
      <c r="C22" s="7"/>
      <c r="D22" s="7"/>
      <c r="E22" s="28"/>
      <c r="H22" s="7"/>
    </row>
    <row r="23" spans="1:8" s="2" customFormat="1" x14ac:dyDescent="0.25">
      <c r="B23" s="7"/>
      <c r="C23" s="7"/>
      <c r="D23" s="7"/>
      <c r="E23" s="28"/>
      <c r="H23" s="7"/>
    </row>
    <row r="24" spans="1:8" s="2" customFormat="1" x14ac:dyDescent="0.25">
      <c r="B24" s="7"/>
      <c r="C24" s="7"/>
      <c r="D24" s="7"/>
      <c r="E24" s="28"/>
      <c r="H24" s="7"/>
    </row>
    <row r="25" spans="1:8" s="2" customFormat="1" x14ac:dyDescent="0.25">
      <c r="B25" s="7"/>
      <c r="C25" s="7"/>
      <c r="D25" s="7"/>
      <c r="E25" s="28"/>
      <c r="H25" s="7"/>
    </row>
    <row r="26" spans="1:8" s="2" customFormat="1" x14ac:dyDescent="0.25">
      <c r="B26" s="7"/>
      <c r="C26" s="7"/>
      <c r="D26" s="7"/>
      <c r="E26" s="28"/>
      <c r="H26" s="7"/>
    </row>
    <row r="27" spans="1:8" s="2" customFormat="1" x14ac:dyDescent="0.25">
      <c r="B27" s="7"/>
      <c r="C27" s="7"/>
      <c r="D27" s="7"/>
      <c r="E27" s="28"/>
      <c r="H27" s="7"/>
    </row>
    <row r="28" spans="1:8" s="2" customFormat="1" x14ac:dyDescent="0.25">
      <c r="B28" s="7"/>
      <c r="C28" s="7"/>
      <c r="D28" s="7"/>
      <c r="E28" s="28"/>
      <c r="H28" s="7"/>
    </row>
    <row r="29" spans="1:8" s="2" customFormat="1" x14ac:dyDescent="0.25">
      <c r="B29" s="7"/>
      <c r="C29" s="7"/>
      <c r="D29" s="7"/>
      <c r="E29" s="28"/>
      <c r="H29" s="7"/>
    </row>
    <row r="30" spans="1:8" s="2" customFormat="1" x14ac:dyDescent="0.25">
      <c r="B30" s="7"/>
      <c r="C30" s="7"/>
      <c r="D30" s="7"/>
      <c r="E30" s="28"/>
      <c r="H30" s="7"/>
    </row>
    <row r="31" spans="1:8" s="2" customFormat="1" x14ac:dyDescent="0.25">
      <c r="B31" s="7"/>
      <c r="C31" s="7"/>
      <c r="D31" s="7"/>
      <c r="E31" s="28"/>
      <c r="H31" s="7"/>
    </row>
    <row r="32" spans="1:8" s="2" customFormat="1" x14ac:dyDescent="0.25">
      <c r="B32" s="7"/>
      <c r="C32" s="7"/>
      <c r="D32" s="7"/>
      <c r="E32" s="28"/>
      <c r="H32" s="7"/>
    </row>
    <row r="33" spans="2:8" s="2" customFormat="1" x14ac:dyDescent="0.25">
      <c r="B33" s="7"/>
      <c r="C33" s="7"/>
      <c r="D33" s="7"/>
      <c r="E33" s="28"/>
      <c r="H33" s="7"/>
    </row>
    <row r="34" spans="2:8" s="2" customFormat="1" x14ac:dyDescent="0.25">
      <c r="B34" s="7"/>
      <c r="C34" s="7"/>
      <c r="D34" s="7"/>
      <c r="E34" s="28"/>
      <c r="H34" s="7"/>
    </row>
    <row r="35" spans="2:8" s="2" customFormat="1" x14ac:dyDescent="0.25">
      <c r="B35" s="7"/>
      <c r="C35" s="7"/>
      <c r="D35" s="7"/>
      <c r="E35" s="28"/>
      <c r="H35" s="7"/>
    </row>
    <row r="36" spans="2:8" s="2" customFormat="1" x14ac:dyDescent="0.25">
      <c r="B36" s="7"/>
      <c r="C36" s="7"/>
      <c r="D36" s="7"/>
      <c r="E36" s="28"/>
      <c r="H36" s="7"/>
    </row>
    <row r="37" spans="2:8" s="2" customFormat="1" x14ac:dyDescent="0.25">
      <c r="B37" s="7"/>
      <c r="C37" s="7"/>
      <c r="D37" s="7"/>
      <c r="E37" s="28"/>
      <c r="H37" s="7"/>
    </row>
    <row r="38" spans="2:8" s="2" customFormat="1" x14ac:dyDescent="0.25">
      <c r="B38" s="7"/>
      <c r="C38" s="7"/>
      <c r="D38" s="7"/>
      <c r="E38" s="28"/>
      <c r="H38" s="7"/>
    </row>
    <row r="39" spans="2:8" s="2" customFormat="1" x14ac:dyDescent="0.25">
      <c r="B39" s="7"/>
      <c r="C39" s="7"/>
      <c r="D39" s="7"/>
      <c r="E39" s="28"/>
      <c r="H39" s="7"/>
    </row>
    <row r="40" spans="2:8" s="2" customFormat="1" x14ac:dyDescent="0.25">
      <c r="B40" s="7"/>
      <c r="C40" s="7"/>
      <c r="D40" s="7"/>
      <c r="E40" s="28"/>
      <c r="H40" s="7"/>
    </row>
    <row r="41" spans="2:8" s="2" customFormat="1" x14ac:dyDescent="0.25">
      <c r="B41" s="7"/>
      <c r="C41" s="7"/>
      <c r="D41" s="7"/>
      <c r="E41" s="28"/>
      <c r="H41" s="7"/>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sheetData>
  <dataConsolidate/>
  <mergeCells count="11">
    <mergeCell ref="B16:B20"/>
    <mergeCell ref="C16:C20"/>
    <mergeCell ref="H16:H20"/>
    <mergeCell ref="A2:H2"/>
    <mergeCell ref="A3:H3"/>
    <mergeCell ref="B6:B10"/>
    <mergeCell ref="C6:C10"/>
    <mergeCell ref="H6:H10"/>
    <mergeCell ref="B11:B15"/>
    <mergeCell ref="C11:C15"/>
    <mergeCell ref="H11:H15"/>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5"/>
  <sheetViews>
    <sheetView view="pageBreakPreview" topLeftCell="A28" zoomScale="60" zoomScaleNormal="75" workbookViewId="0">
      <selection activeCell="C43" sqref="C43"/>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x14ac:dyDescent="0.25">
      <c r="A6" s="12"/>
      <c r="B6" s="226" t="s">
        <v>4</v>
      </c>
      <c r="C6" s="226" t="s">
        <v>108</v>
      </c>
      <c r="D6" s="16" t="s">
        <v>2</v>
      </c>
      <c r="E6" s="27">
        <f>E7+E8+E9</f>
        <v>477448335.13</v>
      </c>
      <c r="F6" s="27">
        <f>F7+F8+F9</f>
        <v>475155556.98999995</v>
      </c>
      <c r="G6" s="27">
        <f>F6/E6*100</f>
        <v>99.519785080122702</v>
      </c>
      <c r="H6" s="106"/>
    </row>
    <row r="7" spans="1:15" ht="30" x14ac:dyDescent="0.25">
      <c r="A7" s="12"/>
      <c r="B7" s="227"/>
      <c r="C7" s="227"/>
      <c r="D7" s="17" t="s">
        <v>11</v>
      </c>
      <c r="E7" s="26">
        <f>E12+E17+E23+E28</f>
        <v>165906291.94</v>
      </c>
      <c r="F7" s="26">
        <f>F12+F17+F23+F28</f>
        <v>164339378.35999998</v>
      </c>
      <c r="G7" s="27">
        <f t="shared" ref="G7:G13" si="0">F7/E7*100</f>
        <v>99.05554300462174</v>
      </c>
      <c r="H7" s="111"/>
    </row>
    <row r="8" spans="1:15" ht="30" x14ac:dyDescent="0.25">
      <c r="A8" s="12"/>
      <c r="B8" s="227"/>
      <c r="C8" s="227"/>
      <c r="D8" s="17" t="s">
        <v>12</v>
      </c>
      <c r="E8" s="26">
        <f>E13+E19+E24+E34</f>
        <v>278342659.60000002</v>
      </c>
      <c r="F8" s="26">
        <f>F13+F19+F24+F34</f>
        <v>277916818.80000001</v>
      </c>
      <c r="G8" s="27">
        <f t="shared" si="0"/>
        <v>99.847008431761068</v>
      </c>
      <c r="H8" s="111"/>
    </row>
    <row r="9" spans="1:15" ht="30" x14ac:dyDescent="0.25">
      <c r="A9" s="12"/>
      <c r="B9" s="227"/>
      <c r="C9" s="227"/>
      <c r="D9" s="17" t="s">
        <v>6</v>
      </c>
      <c r="E9" s="26">
        <f>E14+E20+E25</f>
        <v>33199383.59</v>
      </c>
      <c r="F9" s="26">
        <f>F20</f>
        <v>32899359.829999998</v>
      </c>
      <c r="G9" s="27">
        <f t="shared" si="0"/>
        <v>99.096297197245647</v>
      </c>
      <c r="H9" s="111"/>
    </row>
    <row r="10" spans="1:15" ht="30" x14ac:dyDescent="0.25">
      <c r="A10" s="12"/>
      <c r="B10" s="228"/>
      <c r="C10" s="228"/>
      <c r="D10" s="17" t="s">
        <v>7</v>
      </c>
      <c r="E10" s="29">
        <v>0</v>
      </c>
      <c r="F10" s="35">
        <v>0</v>
      </c>
      <c r="G10" s="35">
        <v>0</v>
      </c>
      <c r="H10" s="111"/>
    </row>
    <row r="11" spans="1:15" ht="30" customHeight="1" x14ac:dyDescent="0.25">
      <c r="A11" s="12"/>
      <c r="B11" s="171" t="s">
        <v>14</v>
      </c>
      <c r="C11" s="99" t="s">
        <v>31</v>
      </c>
      <c r="D11" s="16" t="s">
        <v>2</v>
      </c>
      <c r="E11" s="27">
        <f>E12+E13</f>
        <v>69953714.620000005</v>
      </c>
      <c r="F11" s="27">
        <f>F12+F13</f>
        <v>69885485.129999995</v>
      </c>
      <c r="G11" s="36">
        <f t="shared" si="0"/>
        <v>99.902464807808073</v>
      </c>
      <c r="H11" s="169" t="s">
        <v>195</v>
      </c>
      <c r="I11" s="151"/>
    </row>
    <row r="12" spans="1:15" ht="30" customHeight="1" x14ac:dyDescent="0.25">
      <c r="A12" s="12"/>
      <c r="B12" s="172"/>
      <c r="C12" s="100"/>
      <c r="D12" s="17" t="s">
        <v>11</v>
      </c>
      <c r="E12" s="26">
        <v>25670494.620000001</v>
      </c>
      <c r="F12" s="26">
        <v>25602265.129999999</v>
      </c>
      <c r="G12" s="36">
        <f t="shared" si="0"/>
        <v>99.734210458310201</v>
      </c>
      <c r="H12" s="170"/>
      <c r="I12" s="151"/>
    </row>
    <row r="13" spans="1:15" ht="30" customHeight="1" x14ac:dyDescent="0.25">
      <c r="A13" s="12"/>
      <c r="B13" s="172"/>
      <c r="C13" s="100"/>
      <c r="D13" s="17" t="s">
        <v>12</v>
      </c>
      <c r="E13" s="26">
        <v>44283220</v>
      </c>
      <c r="F13" s="26">
        <v>44283220</v>
      </c>
      <c r="G13" s="36">
        <f t="shared" si="0"/>
        <v>100</v>
      </c>
      <c r="H13" s="170"/>
      <c r="I13" s="151"/>
    </row>
    <row r="14" spans="1:15" ht="103.5" customHeight="1" x14ac:dyDescent="0.25">
      <c r="A14" s="12"/>
      <c r="B14" s="172"/>
      <c r="C14" s="100"/>
      <c r="D14" s="17" t="s">
        <v>6</v>
      </c>
      <c r="E14" s="29">
        <v>0</v>
      </c>
      <c r="F14" s="35">
        <v>0</v>
      </c>
      <c r="G14" s="35">
        <v>0</v>
      </c>
      <c r="H14" s="170"/>
      <c r="I14" s="151"/>
    </row>
    <row r="15" spans="1:15" ht="354.75" customHeight="1" x14ac:dyDescent="0.25">
      <c r="A15" s="12"/>
      <c r="B15" s="172"/>
      <c r="C15" s="100"/>
      <c r="D15" s="53" t="s">
        <v>7</v>
      </c>
      <c r="E15" s="29">
        <v>0</v>
      </c>
      <c r="F15" s="35">
        <v>0</v>
      </c>
      <c r="G15" s="35">
        <v>0</v>
      </c>
      <c r="H15" s="170"/>
      <c r="I15" s="57"/>
    </row>
    <row r="16" spans="1:15" ht="96.75" customHeight="1" x14ac:dyDescent="0.25">
      <c r="A16" s="19"/>
      <c r="B16" s="113" t="s">
        <v>28</v>
      </c>
      <c r="C16" s="113" t="s">
        <v>30</v>
      </c>
      <c r="D16" s="37" t="s">
        <v>2</v>
      </c>
      <c r="E16" s="26">
        <f>E17+E19+E20</f>
        <v>349353806.13999999</v>
      </c>
      <c r="F16" s="26">
        <f>F17+F19+F20</f>
        <v>347817821.86999995</v>
      </c>
      <c r="G16" s="27">
        <f>F16/E16*100</f>
        <v>99.560335613064851</v>
      </c>
      <c r="H16" s="96" t="s">
        <v>199</v>
      </c>
      <c r="I16" s="152"/>
      <c r="J16" s="9"/>
      <c r="K16" s="9"/>
      <c r="L16" s="9"/>
    </row>
    <row r="17" spans="1:12" ht="388.5" customHeight="1" x14ac:dyDescent="0.25">
      <c r="A17" s="19"/>
      <c r="B17" s="114"/>
      <c r="C17" s="114"/>
      <c r="D17" s="113" t="s">
        <v>11</v>
      </c>
      <c r="E17" s="174">
        <v>86587722.950000003</v>
      </c>
      <c r="F17" s="174">
        <v>85351762.439999998</v>
      </c>
      <c r="G17" s="191">
        <f>F17/E17*100</f>
        <v>98.572591508482432</v>
      </c>
      <c r="H17" s="97"/>
      <c r="I17" s="152"/>
      <c r="J17" s="9"/>
      <c r="K17" s="9"/>
      <c r="L17" s="9"/>
    </row>
    <row r="18" spans="1:12" ht="269.25" customHeight="1" x14ac:dyDescent="0.25">
      <c r="A18" s="19"/>
      <c r="B18" s="114"/>
      <c r="C18" s="114"/>
      <c r="D18" s="115"/>
      <c r="E18" s="175"/>
      <c r="F18" s="175"/>
      <c r="G18" s="192"/>
      <c r="H18" s="98"/>
      <c r="I18" s="152"/>
      <c r="J18" s="9"/>
      <c r="K18" s="9"/>
      <c r="L18" s="9"/>
    </row>
    <row r="19" spans="1:12" ht="223.5" customHeight="1" x14ac:dyDescent="0.25">
      <c r="A19" s="19"/>
      <c r="B19" s="114"/>
      <c r="C19" s="114"/>
      <c r="D19" s="38" t="s">
        <v>12</v>
      </c>
      <c r="E19" s="39">
        <v>229566699.59999999</v>
      </c>
      <c r="F19" s="39">
        <v>229566699.59999999</v>
      </c>
      <c r="G19" s="40">
        <f>F19/E19*100</f>
        <v>100</v>
      </c>
      <c r="H19" s="56" t="s">
        <v>196</v>
      </c>
      <c r="I19" s="152"/>
      <c r="J19" s="9"/>
      <c r="K19" s="9"/>
      <c r="L19" s="9"/>
    </row>
    <row r="20" spans="1:12" ht="187.5" customHeight="1" x14ac:dyDescent="0.25">
      <c r="A20" s="19"/>
      <c r="B20" s="114"/>
      <c r="C20" s="114"/>
      <c r="D20" s="41" t="s">
        <v>6</v>
      </c>
      <c r="E20" s="42">
        <v>33199383.59</v>
      </c>
      <c r="F20" s="43">
        <v>32899359.829999998</v>
      </c>
      <c r="G20" s="27">
        <f>F20/E20*100</f>
        <v>99.096297197245647</v>
      </c>
      <c r="H20" s="97" t="s">
        <v>197</v>
      </c>
      <c r="I20" s="152"/>
      <c r="J20" s="9"/>
      <c r="K20" s="9"/>
      <c r="L20" s="9"/>
    </row>
    <row r="21" spans="1:12" s="33" customFormat="1" ht="43.5" customHeight="1" x14ac:dyDescent="0.25">
      <c r="A21" s="4"/>
      <c r="B21" s="20"/>
      <c r="C21" s="115"/>
      <c r="D21" s="44" t="s">
        <v>7</v>
      </c>
      <c r="E21" s="29">
        <v>0</v>
      </c>
      <c r="F21" s="35">
        <v>0</v>
      </c>
      <c r="G21" s="35">
        <v>0</v>
      </c>
      <c r="H21" s="98"/>
      <c r="I21" s="152"/>
      <c r="J21" s="32"/>
      <c r="K21" s="32"/>
      <c r="L21" s="32"/>
    </row>
    <row r="22" spans="1:12" ht="43.5" customHeight="1" x14ac:dyDescent="0.25">
      <c r="A22" s="12"/>
      <c r="B22" s="99" t="s">
        <v>15</v>
      </c>
      <c r="C22" s="99" t="s">
        <v>29</v>
      </c>
      <c r="D22" s="16" t="s">
        <v>2</v>
      </c>
      <c r="E22" s="26">
        <f>E23+E24</f>
        <v>31378814.370000001</v>
      </c>
      <c r="F22" s="26">
        <f>F23+F24</f>
        <v>31345713.969999999</v>
      </c>
      <c r="G22" s="27">
        <f>F22/E22*100</f>
        <v>99.894513541494263</v>
      </c>
      <c r="H22" s="106" t="s">
        <v>198</v>
      </c>
      <c r="I22" s="151"/>
    </row>
    <row r="23" spans="1:12" ht="123.75" customHeight="1" x14ac:dyDescent="0.25">
      <c r="A23" s="12"/>
      <c r="B23" s="195"/>
      <c r="C23" s="195"/>
      <c r="D23" s="17" t="s">
        <v>11</v>
      </c>
      <c r="E23" s="26">
        <v>28276074.370000001</v>
      </c>
      <c r="F23" s="26">
        <v>28242973.969999999</v>
      </c>
      <c r="G23" s="27">
        <f>F23/E23*100</f>
        <v>99.882938488678192</v>
      </c>
      <c r="H23" s="111"/>
      <c r="I23" s="151"/>
    </row>
    <row r="24" spans="1:12" ht="66.75" customHeight="1" x14ac:dyDescent="0.25">
      <c r="A24" s="12"/>
      <c r="B24" s="195"/>
      <c r="C24" s="195"/>
      <c r="D24" s="17" t="s">
        <v>12</v>
      </c>
      <c r="E24" s="45">
        <v>3102740</v>
      </c>
      <c r="F24" s="45">
        <v>3102740</v>
      </c>
      <c r="G24" s="27">
        <f>F24/E24*100</f>
        <v>100</v>
      </c>
      <c r="H24" s="111"/>
      <c r="I24" s="151"/>
    </row>
    <row r="25" spans="1:12" ht="104.25" customHeight="1" x14ac:dyDescent="0.25">
      <c r="A25" s="12"/>
      <c r="B25" s="195"/>
      <c r="C25" s="195"/>
      <c r="D25" s="44" t="s">
        <v>6</v>
      </c>
      <c r="E25" s="27">
        <v>0</v>
      </c>
      <c r="F25" s="27">
        <v>0</v>
      </c>
      <c r="G25" s="27">
        <v>0</v>
      </c>
      <c r="H25" s="111"/>
      <c r="I25" s="151"/>
      <c r="L25" s="6"/>
    </row>
    <row r="26" spans="1:12" ht="144.75" customHeight="1" x14ac:dyDescent="0.25">
      <c r="A26" s="12"/>
      <c r="B26" s="195"/>
      <c r="C26" s="195"/>
      <c r="D26" s="17" t="s">
        <v>7</v>
      </c>
      <c r="E26" s="27">
        <v>0</v>
      </c>
      <c r="F26" s="27">
        <v>0</v>
      </c>
      <c r="G26" s="27">
        <v>0</v>
      </c>
      <c r="H26" s="112"/>
      <c r="I26" s="151"/>
    </row>
    <row r="27" spans="1:12" x14ac:dyDescent="0.25">
      <c r="A27" s="19"/>
      <c r="B27" s="99" t="s">
        <v>16</v>
      </c>
      <c r="C27" s="99" t="s">
        <v>21</v>
      </c>
      <c r="D27" s="46" t="s">
        <v>2</v>
      </c>
      <c r="E27" s="26">
        <f>E28+E29</f>
        <v>25372000</v>
      </c>
      <c r="F27" s="26">
        <f>F28+F29</f>
        <v>25142376.82</v>
      </c>
      <c r="G27" s="27">
        <f>F27/E27*100</f>
        <v>99.094974065899422</v>
      </c>
      <c r="H27" s="96" t="s">
        <v>153</v>
      </c>
      <c r="I27" s="163"/>
    </row>
    <row r="28" spans="1:12" ht="30" x14ac:dyDescent="0.25">
      <c r="A28" s="19"/>
      <c r="B28" s="100"/>
      <c r="C28" s="100"/>
      <c r="D28" s="41" t="s">
        <v>11</v>
      </c>
      <c r="E28" s="26">
        <v>25372000</v>
      </c>
      <c r="F28" s="26">
        <v>25142376.82</v>
      </c>
      <c r="G28" s="27">
        <f>F28/E28*100</f>
        <v>99.094974065899422</v>
      </c>
      <c r="H28" s="97"/>
      <c r="I28" s="163"/>
    </row>
    <row r="29" spans="1:12" ht="30" x14ac:dyDescent="0.25">
      <c r="A29" s="19"/>
      <c r="B29" s="100"/>
      <c r="C29" s="100"/>
      <c r="D29" s="41" t="s">
        <v>12</v>
      </c>
      <c r="E29" s="27">
        <v>0</v>
      </c>
      <c r="F29" s="27">
        <v>0</v>
      </c>
      <c r="G29" s="27">
        <v>0</v>
      </c>
      <c r="H29" s="97"/>
      <c r="I29" s="163"/>
    </row>
    <row r="30" spans="1:12" ht="30" x14ac:dyDescent="0.25">
      <c r="A30" s="19"/>
      <c r="B30" s="100"/>
      <c r="C30" s="100"/>
      <c r="D30" s="41" t="s">
        <v>6</v>
      </c>
      <c r="E30" s="27">
        <v>0</v>
      </c>
      <c r="F30" s="27">
        <v>0</v>
      </c>
      <c r="G30" s="27">
        <v>0</v>
      </c>
      <c r="H30" s="97"/>
      <c r="I30" s="163"/>
    </row>
    <row r="31" spans="1:12" ht="96" customHeight="1" x14ac:dyDescent="0.25">
      <c r="A31" s="19"/>
      <c r="B31" s="101"/>
      <c r="C31" s="101"/>
      <c r="D31" s="41" t="s">
        <v>7</v>
      </c>
      <c r="E31" s="27">
        <v>0</v>
      </c>
      <c r="F31" s="27">
        <v>0</v>
      </c>
      <c r="G31" s="27">
        <v>0</v>
      </c>
      <c r="H31" s="173"/>
      <c r="I31" s="163"/>
    </row>
    <row r="32" spans="1:12" s="21" customFormat="1" ht="15.75" customHeight="1" x14ac:dyDescent="0.25">
      <c r="A32" s="12"/>
      <c r="B32" s="99" t="s">
        <v>16</v>
      </c>
      <c r="C32" s="100" t="s">
        <v>43</v>
      </c>
      <c r="D32" s="16" t="s">
        <v>2</v>
      </c>
      <c r="E32" s="26">
        <f>E33+E34</f>
        <v>1390000</v>
      </c>
      <c r="F32" s="26">
        <f>F33+F34</f>
        <v>964159.2</v>
      </c>
      <c r="G32" s="27">
        <f>F32/E32*100</f>
        <v>69.363971223021579</v>
      </c>
      <c r="H32" s="106" t="s">
        <v>152</v>
      </c>
      <c r="I32" s="58"/>
    </row>
    <row r="33" spans="1:9" s="21" customFormat="1" ht="30" x14ac:dyDescent="0.25">
      <c r="A33" s="12"/>
      <c r="B33" s="100"/>
      <c r="C33" s="100"/>
      <c r="D33" s="17" t="s">
        <v>11</v>
      </c>
      <c r="E33" s="27">
        <v>0</v>
      </c>
      <c r="F33" s="27">
        <v>0</v>
      </c>
      <c r="G33" s="27">
        <v>0</v>
      </c>
      <c r="H33" s="111"/>
      <c r="I33" s="58"/>
    </row>
    <row r="34" spans="1:9" s="21" customFormat="1" ht="30" x14ac:dyDescent="0.25">
      <c r="A34" s="12"/>
      <c r="B34" s="100"/>
      <c r="C34" s="100"/>
      <c r="D34" s="17" t="s">
        <v>12</v>
      </c>
      <c r="E34" s="26">
        <v>1390000</v>
      </c>
      <c r="F34" s="26">
        <v>964159.2</v>
      </c>
      <c r="G34" s="27">
        <f>F34/E34*100</f>
        <v>69.363971223021579</v>
      </c>
      <c r="H34" s="111"/>
      <c r="I34" s="58"/>
    </row>
    <row r="35" spans="1:9" s="21" customFormat="1" ht="18" customHeight="1" x14ac:dyDescent="0.25">
      <c r="A35" s="12"/>
      <c r="B35" s="100"/>
      <c r="C35" s="100"/>
      <c r="D35" s="17" t="s">
        <v>6</v>
      </c>
      <c r="E35" s="27">
        <v>0</v>
      </c>
      <c r="F35" s="27">
        <v>0</v>
      </c>
      <c r="G35" s="27">
        <v>0</v>
      </c>
      <c r="H35" s="111"/>
      <c r="I35" s="58"/>
    </row>
    <row r="36" spans="1:9" s="21" customFormat="1" ht="30" x14ac:dyDescent="0.25">
      <c r="A36" s="12"/>
      <c r="B36" s="101"/>
      <c r="C36" s="101"/>
      <c r="D36" s="17" t="s">
        <v>7</v>
      </c>
      <c r="E36" s="27">
        <v>0</v>
      </c>
      <c r="F36" s="27">
        <v>0</v>
      </c>
      <c r="G36" s="27">
        <v>0</v>
      </c>
      <c r="H36" s="112"/>
      <c r="I36" s="58"/>
    </row>
    <row r="37" spans="1:9" s="2" customFormat="1" x14ac:dyDescent="0.25">
      <c r="B37" s="7"/>
      <c r="C37" s="7"/>
      <c r="D37" s="7"/>
      <c r="E37" s="28"/>
      <c r="H37" s="8"/>
    </row>
    <row r="38" spans="1:9" s="2" customFormat="1" x14ac:dyDescent="0.25">
      <c r="B38" s="7"/>
      <c r="C38" s="7"/>
      <c r="D38" s="7"/>
      <c r="E38" s="28"/>
      <c r="H38" s="8"/>
    </row>
    <row r="39" spans="1:9" s="2" customFormat="1" x14ac:dyDescent="0.25">
      <c r="B39" s="7"/>
      <c r="C39" s="7"/>
      <c r="D39" s="7"/>
      <c r="E39" s="28"/>
      <c r="H39" s="8"/>
    </row>
    <row r="40" spans="1:9" s="2" customFormat="1" x14ac:dyDescent="0.25">
      <c r="B40" s="7"/>
      <c r="C40" s="7"/>
      <c r="D40" s="7"/>
      <c r="E40" s="28"/>
      <c r="F40" s="28"/>
      <c r="H40" s="8"/>
    </row>
    <row r="41" spans="1:9" s="2" customFormat="1" x14ac:dyDescent="0.25">
      <c r="B41" s="7"/>
      <c r="C41" s="7"/>
      <c r="D41" s="7"/>
      <c r="E41" s="28"/>
      <c r="F41" s="28"/>
      <c r="H41" s="8"/>
    </row>
    <row r="42" spans="1:9" s="2" customFormat="1" x14ac:dyDescent="0.25">
      <c r="B42" s="7"/>
      <c r="C42" s="7"/>
      <c r="D42" s="7"/>
      <c r="E42" s="28"/>
      <c r="F42" s="28"/>
      <c r="H42" s="8"/>
    </row>
    <row r="43" spans="1:9" s="2" customFormat="1" x14ac:dyDescent="0.25">
      <c r="B43" s="7"/>
      <c r="C43" s="7"/>
      <c r="D43" s="7"/>
      <c r="E43" s="28"/>
      <c r="H43" s="8"/>
    </row>
    <row r="44" spans="1:9" s="2" customFormat="1" x14ac:dyDescent="0.25">
      <c r="B44" s="7"/>
      <c r="C44" s="7"/>
      <c r="D44" s="7"/>
      <c r="E44" s="28"/>
      <c r="H44" s="8"/>
    </row>
    <row r="45" spans="1:9" s="2" customFormat="1" x14ac:dyDescent="0.25">
      <c r="B45" s="7"/>
      <c r="C45" s="7"/>
      <c r="D45" s="7"/>
      <c r="E45" s="28"/>
      <c r="H45" s="8"/>
    </row>
    <row r="46" spans="1:9" s="2" customFormat="1" x14ac:dyDescent="0.25">
      <c r="B46" s="7"/>
      <c r="C46" s="7"/>
      <c r="D46" s="7"/>
      <c r="E46" s="28"/>
      <c r="H46" s="8"/>
    </row>
    <row r="47" spans="1:9" s="2" customFormat="1" x14ac:dyDescent="0.25">
      <c r="B47" s="7"/>
      <c r="C47" s="7"/>
      <c r="D47" s="7"/>
      <c r="E47" s="28"/>
      <c r="H47" s="8"/>
    </row>
    <row r="48" spans="1:9" s="2" customFormat="1" x14ac:dyDescent="0.25">
      <c r="B48" s="7"/>
      <c r="C48" s="7"/>
      <c r="D48" s="7"/>
      <c r="E48" s="28"/>
      <c r="H48" s="8"/>
    </row>
    <row r="49" spans="2:8" s="2" customFormat="1" x14ac:dyDescent="0.25">
      <c r="B49" s="7"/>
      <c r="C49" s="7"/>
      <c r="D49" s="7"/>
      <c r="E49" s="28"/>
      <c r="H49" s="8"/>
    </row>
    <row r="50" spans="2:8" s="2" customFormat="1" x14ac:dyDescent="0.25">
      <c r="B50" s="7"/>
      <c r="C50" s="7"/>
      <c r="D50" s="7"/>
      <c r="E50" s="28"/>
      <c r="H50" s="8"/>
    </row>
    <row r="51" spans="2:8" s="2" customFormat="1" x14ac:dyDescent="0.25">
      <c r="B51" s="7"/>
      <c r="C51" s="7"/>
      <c r="D51" s="7"/>
      <c r="E51" s="28"/>
      <c r="H51" s="8"/>
    </row>
    <row r="52" spans="2:8" s="2" customFormat="1" x14ac:dyDescent="0.25">
      <c r="B52" s="7"/>
      <c r="C52" s="7"/>
      <c r="D52" s="7"/>
      <c r="E52" s="28"/>
      <c r="H52" s="8"/>
    </row>
    <row r="53" spans="2:8" s="2" customFormat="1" x14ac:dyDescent="0.25">
      <c r="B53" s="7"/>
      <c r="C53" s="7"/>
      <c r="D53" s="7"/>
      <c r="E53" s="28"/>
      <c r="H53" s="8"/>
    </row>
    <row r="54" spans="2:8" s="2" customFormat="1" x14ac:dyDescent="0.25">
      <c r="B54" s="7"/>
      <c r="C54" s="7"/>
      <c r="D54" s="7"/>
      <c r="E54" s="28"/>
      <c r="H54" s="8"/>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row r="201" spans="2:8" s="2" customFormat="1" x14ac:dyDescent="0.25">
      <c r="B201" s="7"/>
      <c r="C201" s="7"/>
      <c r="D201" s="7"/>
      <c r="E201" s="28"/>
      <c r="H201" s="7"/>
    </row>
    <row r="202" spans="2:8" s="2" customFormat="1" x14ac:dyDescent="0.25">
      <c r="B202" s="7"/>
      <c r="C202" s="7"/>
      <c r="D202" s="7"/>
      <c r="E202" s="28"/>
      <c r="H202" s="7"/>
    </row>
    <row r="203" spans="2:8" s="2" customFormat="1" x14ac:dyDescent="0.25">
      <c r="B203" s="7"/>
      <c r="C203" s="7"/>
      <c r="D203" s="7"/>
      <c r="E203" s="28"/>
      <c r="H203" s="7"/>
    </row>
    <row r="204" spans="2:8" s="2" customFormat="1" x14ac:dyDescent="0.25">
      <c r="B204" s="7"/>
      <c r="C204" s="7"/>
      <c r="D204" s="7"/>
      <c r="E204" s="28"/>
      <c r="H204" s="7"/>
    </row>
    <row r="205" spans="2:8" s="2" customFormat="1" x14ac:dyDescent="0.25">
      <c r="B205" s="7"/>
      <c r="C205" s="7"/>
      <c r="D205" s="7"/>
      <c r="E205" s="28"/>
      <c r="H205" s="7"/>
    </row>
    <row r="206" spans="2:8" s="2" customFormat="1" x14ac:dyDescent="0.25">
      <c r="B206" s="7"/>
      <c r="C206" s="7"/>
      <c r="D206" s="7"/>
      <c r="E206" s="28"/>
      <c r="H206" s="7"/>
    </row>
    <row r="207" spans="2:8" s="2" customFormat="1" x14ac:dyDescent="0.25">
      <c r="B207" s="7"/>
      <c r="C207" s="7"/>
      <c r="D207" s="7"/>
      <c r="E207" s="28"/>
      <c r="H207" s="7"/>
    </row>
    <row r="208" spans="2:8" s="2" customFormat="1" x14ac:dyDescent="0.25">
      <c r="B208" s="7"/>
      <c r="C208" s="7"/>
      <c r="D208" s="7"/>
      <c r="E208" s="28"/>
      <c r="H208" s="7"/>
    </row>
    <row r="209" spans="2:8" s="2" customFormat="1" x14ac:dyDescent="0.25">
      <c r="B209" s="7"/>
      <c r="C209" s="7"/>
      <c r="D209" s="7"/>
      <c r="E209" s="28"/>
      <c r="H209" s="7"/>
    </row>
    <row r="210" spans="2:8" s="2" customFormat="1" x14ac:dyDescent="0.25">
      <c r="B210" s="7"/>
      <c r="C210" s="7"/>
      <c r="D210" s="7"/>
      <c r="E210" s="28"/>
      <c r="H210" s="7"/>
    </row>
    <row r="211" spans="2:8" s="2" customFormat="1" x14ac:dyDescent="0.25">
      <c r="B211" s="7"/>
      <c r="C211" s="7"/>
      <c r="D211" s="7"/>
      <c r="E211" s="28"/>
      <c r="H211" s="7"/>
    </row>
    <row r="212" spans="2:8" s="2" customFormat="1" x14ac:dyDescent="0.25">
      <c r="B212" s="7"/>
      <c r="C212" s="7"/>
      <c r="D212" s="7"/>
      <c r="E212" s="28"/>
      <c r="H212" s="7"/>
    </row>
    <row r="213" spans="2:8" s="2" customFormat="1" x14ac:dyDescent="0.25">
      <c r="B213" s="7"/>
      <c r="C213" s="7"/>
      <c r="D213" s="7"/>
      <c r="E213" s="28"/>
      <c r="H213" s="7"/>
    </row>
    <row r="214" spans="2:8" s="2" customFormat="1" x14ac:dyDescent="0.25">
      <c r="B214" s="7"/>
      <c r="C214" s="7"/>
      <c r="D214" s="7"/>
      <c r="E214" s="28"/>
      <c r="H214" s="7"/>
    </row>
    <row r="215" spans="2:8" s="2" customFormat="1" x14ac:dyDescent="0.25">
      <c r="B215" s="7"/>
      <c r="C215" s="7"/>
      <c r="D215" s="7"/>
      <c r="E215" s="28"/>
      <c r="H215" s="7"/>
    </row>
  </sheetData>
  <dataConsolidate/>
  <mergeCells count="29">
    <mergeCell ref="I22:I26"/>
    <mergeCell ref="B27:B31"/>
    <mergeCell ref="C27:C31"/>
    <mergeCell ref="H27:H31"/>
    <mergeCell ref="I27:I31"/>
    <mergeCell ref="B32:B36"/>
    <mergeCell ref="C32:C36"/>
    <mergeCell ref="H32:H36"/>
    <mergeCell ref="F17:F18"/>
    <mergeCell ref="G17:G18"/>
    <mergeCell ref="B22:B26"/>
    <mergeCell ref="C22:C26"/>
    <mergeCell ref="H22:H26"/>
    <mergeCell ref="B11:B15"/>
    <mergeCell ref="C11:C15"/>
    <mergeCell ref="H11:H15"/>
    <mergeCell ref="I11:I14"/>
    <mergeCell ref="B16:B20"/>
    <mergeCell ref="C16:C21"/>
    <mergeCell ref="H16:H18"/>
    <mergeCell ref="I16:I21"/>
    <mergeCell ref="D17:D18"/>
    <mergeCell ref="E17:E18"/>
    <mergeCell ref="H20:H21"/>
    <mergeCell ref="B6:B10"/>
    <mergeCell ref="C6:C10"/>
    <mergeCell ref="H6:H10"/>
    <mergeCell ref="A2:H2"/>
    <mergeCell ref="A3:H3"/>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2" manualBreakCount="2">
    <brk id="15" max="7" man="1"/>
    <brk id="1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6"/>
  <sheetViews>
    <sheetView tabSelected="1" view="pageBreakPreview" zoomScale="70" zoomScaleNormal="75" zoomScaleSheetLayoutView="70" workbookViewId="0">
      <selection activeCell="E14" sqref="E14"/>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x14ac:dyDescent="0.25">
      <c r="A6" s="92"/>
      <c r="B6" s="226" t="s">
        <v>4</v>
      </c>
      <c r="C6" s="226" t="s">
        <v>102</v>
      </c>
      <c r="D6" s="16" t="s">
        <v>2</v>
      </c>
      <c r="E6" s="27">
        <f>E7+E8</f>
        <v>62870196.799999997</v>
      </c>
      <c r="F6" s="27">
        <f>F7+F8</f>
        <v>60095438.229999997</v>
      </c>
      <c r="G6" s="27">
        <f>F6/E6*100</f>
        <v>95.586527939737579</v>
      </c>
      <c r="H6" s="196"/>
    </row>
    <row r="7" spans="1:15" ht="30" x14ac:dyDescent="0.25">
      <c r="A7" s="92"/>
      <c r="B7" s="227"/>
      <c r="C7" s="227"/>
      <c r="D7" s="17" t="s">
        <v>11</v>
      </c>
      <c r="E7" s="27">
        <f>E12+E17+E22+E27+E32+E37+E42</f>
        <v>6235934.6600000001</v>
      </c>
      <c r="F7" s="27">
        <f>F12+F17+F22+F27+F32+F37+F42</f>
        <v>6199088</v>
      </c>
      <c r="G7" s="27">
        <f t="shared" ref="G7:G8" si="0">F7/E7*100</f>
        <v>99.409123699830431</v>
      </c>
      <c r="H7" s="197"/>
    </row>
    <row r="8" spans="1:15" ht="30" x14ac:dyDescent="0.25">
      <c r="A8" s="92"/>
      <c r="B8" s="227"/>
      <c r="C8" s="227"/>
      <c r="D8" s="17" t="s">
        <v>12</v>
      </c>
      <c r="E8" s="27">
        <f>E13+E18+E23+E28+E33+E38+E43</f>
        <v>56634262.140000001</v>
      </c>
      <c r="F8" s="27">
        <f>F13+F18+F23+F28+F33+F38+F43</f>
        <v>53896350.229999997</v>
      </c>
      <c r="G8" s="27">
        <f t="shared" si="0"/>
        <v>95.1656262365847</v>
      </c>
      <c r="H8" s="197"/>
    </row>
    <row r="9" spans="1:15" ht="30" x14ac:dyDescent="0.25">
      <c r="A9" s="92"/>
      <c r="B9" s="227"/>
      <c r="C9" s="227"/>
      <c r="D9" s="17" t="s">
        <v>6</v>
      </c>
      <c r="E9" s="59">
        <v>0</v>
      </c>
      <c r="F9" s="59">
        <v>0</v>
      </c>
      <c r="G9" s="59">
        <v>0</v>
      </c>
      <c r="H9" s="197"/>
    </row>
    <row r="10" spans="1:15" ht="30" x14ac:dyDescent="0.25">
      <c r="A10" s="92"/>
      <c r="B10" s="228"/>
      <c r="C10" s="228"/>
      <c r="D10" s="17" t="s">
        <v>7</v>
      </c>
      <c r="E10" s="59">
        <v>0</v>
      </c>
      <c r="F10" s="59">
        <v>0</v>
      </c>
      <c r="G10" s="59">
        <v>0</v>
      </c>
      <c r="H10" s="198"/>
    </row>
    <row r="11" spans="1:15" ht="16.5" customHeight="1" x14ac:dyDescent="0.25">
      <c r="A11" s="12"/>
      <c r="B11" s="99" t="s">
        <v>35</v>
      </c>
      <c r="C11" s="99" t="s">
        <v>103</v>
      </c>
      <c r="D11" s="17" t="s">
        <v>2</v>
      </c>
      <c r="E11" s="27">
        <f>E12+E13</f>
        <v>394200</v>
      </c>
      <c r="F11" s="27">
        <f>F12+F13</f>
        <v>394200</v>
      </c>
      <c r="G11" s="27">
        <f>F11/E11*100</f>
        <v>100</v>
      </c>
      <c r="H11" s="106" t="s">
        <v>165</v>
      </c>
    </row>
    <row r="12" spans="1:15" ht="30" x14ac:dyDescent="0.25">
      <c r="A12" s="12"/>
      <c r="B12" s="100"/>
      <c r="C12" s="100"/>
      <c r="D12" s="17" t="s">
        <v>11</v>
      </c>
      <c r="E12" s="27">
        <v>394200</v>
      </c>
      <c r="F12" s="27">
        <v>394200</v>
      </c>
      <c r="G12" s="27">
        <f>F12/E12*100</f>
        <v>100</v>
      </c>
      <c r="H12" s="111"/>
    </row>
    <row r="13" spans="1:15" ht="30" x14ac:dyDescent="0.25">
      <c r="A13" s="12"/>
      <c r="B13" s="100"/>
      <c r="C13" s="100"/>
      <c r="D13" s="17" t="s">
        <v>12</v>
      </c>
      <c r="E13" s="27">
        <v>0</v>
      </c>
      <c r="F13" s="27">
        <v>0</v>
      </c>
      <c r="G13" s="27">
        <v>0</v>
      </c>
      <c r="H13" s="111"/>
    </row>
    <row r="14" spans="1:15" ht="30" x14ac:dyDescent="0.25">
      <c r="A14" s="12"/>
      <c r="B14" s="100"/>
      <c r="C14" s="100"/>
      <c r="D14" s="17" t="s">
        <v>6</v>
      </c>
      <c r="E14" s="27">
        <v>0</v>
      </c>
      <c r="F14" s="27">
        <v>0</v>
      </c>
      <c r="G14" s="27">
        <v>0</v>
      </c>
      <c r="H14" s="111"/>
    </row>
    <row r="15" spans="1:15" ht="30" x14ac:dyDescent="0.25">
      <c r="A15" s="12"/>
      <c r="B15" s="101"/>
      <c r="C15" s="101"/>
      <c r="D15" s="17" t="s">
        <v>7</v>
      </c>
      <c r="E15" s="27">
        <v>0</v>
      </c>
      <c r="F15" s="27">
        <v>0</v>
      </c>
      <c r="G15" s="27">
        <v>0</v>
      </c>
      <c r="H15" s="112"/>
    </row>
    <row r="16" spans="1:15" x14ac:dyDescent="0.25">
      <c r="A16" s="12"/>
      <c r="B16" s="99" t="s">
        <v>36</v>
      </c>
      <c r="C16" s="99" t="s">
        <v>104</v>
      </c>
      <c r="D16" s="16" t="s">
        <v>2</v>
      </c>
      <c r="E16" s="27">
        <f>E17+E18</f>
        <v>5762888</v>
      </c>
      <c r="F16" s="27">
        <f>F17+F18</f>
        <v>5762888</v>
      </c>
      <c r="G16" s="27">
        <f>F16/E16*100</f>
        <v>100</v>
      </c>
      <c r="H16" s="96" t="s">
        <v>164</v>
      </c>
    </row>
    <row r="17" spans="1:15" ht="30" x14ac:dyDescent="0.25">
      <c r="A17" s="12"/>
      <c r="B17" s="100"/>
      <c r="C17" s="100"/>
      <c r="D17" s="17" t="s">
        <v>11</v>
      </c>
      <c r="E17" s="27">
        <v>5762888</v>
      </c>
      <c r="F17" s="27">
        <v>5762888</v>
      </c>
      <c r="G17" s="27">
        <f>F17/E17*100</f>
        <v>100</v>
      </c>
      <c r="H17" s="185"/>
    </row>
    <row r="18" spans="1:15" ht="30" x14ac:dyDescent="0.25">
      <c r="A18" s="12"/>
      <c r="B18" s="100"/>
      <c r="C18" s="100"/>
      <c r="D18" s="17" t="s">
        <v>12</v>
      </c>
      <c r="E18" s="27">
        <v>0</v>
      </c>
      <c r="F18" s="27">
        <v>0</v>
      </c>
      <c r="G18" s="27">
        <v>0</v>
      </c>
      <c r="H18" s="185"/>
    </row>
    <row r="19" spans="1:15" s="2" customFormat="1" ht="30" x14ac:dyDescent="0.25">
      <c r="A19" s="12"/>
      <c r="B19" s="100"/>
      <c r="C19" s="100"/>
      <c r="D19" s="17" t="s">
        <v>6</v>
      </c>
      <c r="E19" s="27">
        <v>0</v>
      </c>
      <c r="F19" s="47">
        <v>0</v>
      </c>
      <c r="G19" s="47">
        <v>0</v>
      </c>
      <c r="H19" s="185"/>
      <c r="J19" s="1"/>
      <c r="K19" s="1"/>
      <c r="L19" s="1"/>
      <c r="M19" s="1"/>
      <c r="N19" s="1"/>
      <c r="O19" s="1"/>
    </row>
    <row r="20" spans="1:15" s="2" customFormat="1" ht="30" x14ac:dyDescent="0.25">
      <c r="A20" s="12"/>
      <c r="B20" s="101"/>
      <c r="C20" s="101"/>
      <c r="D20" s="17" t="s">
        <v>7</v>
      </c>
      <c r="E20" s="27">
        <v>0</v>
      </c>
      <c r="F20" s="47">
        <v>0</v>
      </c>
      <c r="G20" s="47">
        <v>0</v>
      </c>
      <c r="H20" s="186"/>
      <c r="J20" s="1"/>
      <c r="K20" s="1"/>
      <c r="L20" s="1"/>
      <c r="M20" s="1"/>
      <c r="N20" s="1"/>
      <c r="O20" s="1"/>
    </row>
    <row r="21" spans="1:15" s="2" customFormat="1" x14ac:dyDescent="0.25">
      <c r="A21" s="12"/>
      <c r="B21" s="99" t="s">
        <v>37</v>
      </c>
      <c r="C21" s="99" t="s">
        <v>105</v>
      </c>
      <c r="D21" s="16" t="s">
        <v>2</v>
      </c>
      <c r="E21" s="27">
        <f>E22+E23</f>
        <v>19735228.510000002</v>
      </c>
      <c r="F21" s="27">
        <f>F22+F23</f>
        <v>18217400.5</v>
      </c>
      <c r="G21" s="27">
        <f>F21/E21*100</f>
        <v>92.309042637986664</v>
      </c>
      <c r="H21" s="106" t="s">
        <v>163</v>
      </c>
      <c r="J21" s="1"/>
      <c r="K21" s="1"/>
      <c r="L21" s="1"/>
      <c r="M21" s="1"/>
      <c r="N21" s="1"/>
      <c r="O21" s="1"/>
    </row>
    <row r="22" spans="1:15" s="2" customFormat="1" ht="30" x14ac:dyDescent="0.25">
      <c r="A22" s="12"/>
      <c r="B22" s="100"/>
      <c r="C22" s="100"/>
      <c r="D22" s="17" t="s">
        <v>11</v>
      </c>
      <c r="E22" s="27">
        <v>0</v>
      </c>
      <c r="F22" s="27">
        <v>0</v>
      </c>
      <c r="G22" s="27">
        <v>0</v>
      </c>
      <c r="H22" s="187"/>
      <c r="J22" s="1"/>
      <c r="K22" s="1"/>
      <c r="L22" s="1"/>
      <c r="M22" s="1"/>
      <c r="N22" s="1"/>
      <c r="O22" s="1"/>
    </row>
    <row r="23" spans="1:15" s="2" customFormat="1" ht="30" x14ac:dyDescent="0.25">
      <c r="A23" s="12"/>
      <c r="B23" s="100"/>
      <c r="C23" s="100"/>
      <c r="D23" s="17" t="s">
        <v>12</v>
      </c>
      <c r="E23" s="27">
        <v>19735228.510000002</v>
      </c>
      <c r="F23" s="27">
        <v>18217400.5</v>
      </c>
      <c r="G23" s="27">
        <f>F23/E23*100</f>
        <v>92.309042637986664</v>
      </c>
      <c r="H23" s="187"/>
      <c r="J23" s="1"/>
      <c r="K23" s="1"/>
      <c r="L23" s="1"/>
      <c r="M23" s="1"/>
      <c r="N23" s="1"/>
      <c r="O23" s="1"/>
    </row>
    <row r="24" spans="1:15" s="2" customFormat="1" ht="30" x14ac:dyDescent="0.25">
      <c r="A24" s="12"/>
      <c r="B24" s="100"/>
      <c r="C24" s="100"/>
      <c r="D24" s="17" t="s">
        <v>6</v>
      </c>
      <c r="E24" s="27">
        <v>0</v>
      </c>
      <c r="F24" s="47">
        <v>0</v>
      </c>
      <c r="G24" s="47">
        <v>0</v>
      </c>
      <c r="H24" s="187"/>
      <c r="J24" s="1"/>
      <c r="K24" s="1"/>
      <c r="L24" s="1"/>
      <c r="M24" s="1"/>
      <c r="N24" s="1"/>
      <c r="O24" s="1"/>
    </row>
    <row r="25" spans="1:15" s="2" customFormat="1" ht="30" x14ac:dyDescent="0.25">
      <c r="A25" s="12"/>
      <c r="B25" s="101"/>
      <c r="C25" s="101"/>
      <c r="D25" s="17" t="s">
        <v>7</v>
      </c>
      <c r="E25" s="27">
        <v>0</v>
      </c>
      <c r="F25" s="47">
        <v>0</v>
      </c>
      <c r="G25" s="47">
        <v>0</v>
      </c>
      <c r="H25" s="188"/>
      <c r="J25" s="1"/>
      <c r="K25" s="1"/>
      <c r="L25" s="1"/>
      <c r="M25" s="1"/>
      <c r="N25" s="1"/>
      <c r="O25" s="1"/>
    </row>
    <row r="26" spans="1:15" s="2" customFormat="1" x14ac:dyDescent="0.25">
      <c r="A26" s="12"/>
      <c r="B26" s="99" t="s">
        <v>39</v>
      </c>
      <c r="C26" s="99" t="s">
        <v>106</v>
      </c>
      <c r="D26" s="16" t="s">
        <v>2</v>
      </c>
      <c r="E26" s="27">
        <f>E27+E28</f>
        <v>31263112.27</v>
      </c>
      <c r="F26" s="27">
        <f>F27+F28</f>
        <v>31102526.879999999</v>
      </c>
      <c r="G26" s="27">
        <f>F26/E26*100</f>
        <v>99.486342278999203</v>
      </c>
      <c r="H26" s="106" t="s">
        <v>162</v>
      </c>
      <c r="J26" s="1"/>
      <c r="K26" s="1"/>
      <c r="L26" s="1"/>
      <c r="M26" s="1"/>
      <c r="N26" s="1"/>
      <c r="O26" s="1"/>
    </row>
    <row r="27" spans="1:15" s="2" customFormat="1" ht="30" x14ac:dyDescent="0.25">
      <c r="A27" s="12"/>
      <c r="B27" s="100"/>
      <c r="C27" s="100"/>
      <c r="D27" s="17" t="s">
        <v>11</v>
      </c>
      <c r="E27" s="27">
        <v>0</v>
      </c>
      <c r="F27" s="27">
        <v>0</v>
      </c>
      <c r="G27" s="27">
        <v>0</v>
      </c>
      <c r="H27" s="187"/>
      <c r="J27" s="1"/>
      <c r="K27" s="1"/>
      <c r="L27" s="1"/>
      <c r="M27" s="1"/>
      <c r="N27" s="1"/>
      <c r="O27" s="1"/>
    </row>
    <row r="28" spans="1:15" s="2" customFormat="1" ht="30" x14ac:dyDescent="0.25">
      <c r="A28" s="12"/>
      <c r="B28" s="100"/>
      <c r="C28" s="100"/>
      <c r="D28" s="17" t="s">
        <v>12</v>
      </c>
      <c r="E28" s="27">
        <v>31263112.27</v>
      </c>
      <c r="F28" s="26">
        <v>31102526.879999999</v>
      </c>
      <c r="G28" s="27">
        <f>F28/E28*100</f>
        <v>99.486342278999203</v>
      </c>
      <c r="H28" s="187"/>
      <c r="J28" s="1"/>
      <c r="K28" s="1"/>
      <c r="L28" s="1"/>
      <c r="M28" s="1"/>
      <c r="N28" s="1"/>
      <c r="O28" s="1"/>
    </row>
    <row r="29" spans="1:15" s="2" customFormat="1" ht="30" x14ac:dyDescent="0.25">
      <c r="A29" s="12"/>
      <c r="B29" s="100"/>
      <c r="C29" s="100"/>
      <c r="D29" s="17" t="s">
        <v>6</v>
      </c>
      <c r="E29" s="27">
        <v>0</v>
      </c>
      <c r="F29" s="47">
        <v>0</v>
      </c>
      <c r="G29" s="47">
        <v>0</v>
      </c>
      <c r="H29" s="187"/>
      <c r="J29" s="1"/>
      <c r="K29" s="1"/>
      <c r="L29" s="1"/>
      <c r="M29" s="1"/>
      <c r="N29" s="1"/>
      <c r="O29" s="1"/>
    </row>
    <row r="30" spans="1:15" s="2" customFormat="1" ht="30" x14ac:dyDescent="0.25">
      <c r="A30" s="12"/>
      <c r="B30" s="101"/>
      <c r="C30" s="101"/>
      <c r="D30" s="17" t="s">
        <v>7</v>
      </c>
      <c r="E30" s="27">
        <v>0</v>
      </c>
      <c r="F30" s="47">
        <v>0</v>
      </c>
      <c r="G30" s="47">
        <v>0</v>
      </c>
      <c r="H30" s="188"/>
      <c r="J30" s="1"/>
      <c r="K30" s="1"/>
      <c r="L30" s="1"/>
      <c r="M30" s="1"/>
      <c r="N30" s="1"/>
      <c r="O30" s="1"/>
    </row>
    <row r="31" spans="1:15" s="2" customFormat="1" x14ac:dyDescent="0.25">
      <c r="A31" s="12"/>
      <c r="B31" s="99" t="s">
        <v>1</v>
      </c>
      <c r="C31" s="99" t="s">
        <v>40</v>
      </c>
      <c r="D31" s="16" t="s">
        <v>2</v>
      </c>
      <c r="E31" s="27">
        <f>E32+E33</f>
        <v>1700877</v>
      </c>
      <c r="F31" s="27">
        <f>F32+F33</f>
        <v>1685460.81</v>
      </c>
      <c r="G31" s="27">
        <f>F31/E31*100</f>
        <v>99.093632872923791</v>
      </c>
      <c r="H31" s="96" t="s">
        <v>161</v>
      </c>
      <c r="J31" s="1"/>
      <c r="K31" s="1"/>
      <c r="L31" s="1"/>
      <c r="M31" s="1"/>
      <c r="N31" s="1"/>
      <c r="O31" s="1"/>
    </row>
    <row r="32" spans="1:15" s="2" customFormat="1" ht="30" x14ac:dyDescent="0.25">
      <c r="A32" s="12"/>
      <c r="B32" s="100"/>
      <c r="C32" s="100"/>
      <c r="D32" s="17" t="s">
        <v>11</v>
      </c>
      <c r="E32" s="27">
        <v>0</v>
      </c>
      <c r="F32" s="27">
        <v>0</v>
      </c>
      <c r="G32" s="47">
        <v>0</v>
      </c>
      <c r="H32" s="189"/>
      <c r="J32" s="1"/>
      <c r="K32" s="1"/>
      <c r="L32" s="1"/>
      <c r="M32" s="1"/>
      <c r="N32" s="1"/>
      <c r="O32" s="1"/>
    </row>
    <row r="33" spans="1:15" s="2" customFormat="1" ht="30" x14ac:dyDescent="0.25">
      <c r="A33" s="12"/>
      <c r="B33" s="100"/>
      <c r="C33" s="100"/>
      <c r="D33" s="17" t="s">
        <v>12</v>
      </c>
      <c r="E33" s="27">
        <v>1700877</v>
      </c>
      <c r="F33" s="27">
        <v>1685460.81</v>
      </c>
      <c r="G33" s="27">
        <f>F33/E33*100</f>
        <v>99.093632872923791</v>
      </c>
      <c r="H33" s="189"/>
      <c r="J33" s="1"/>
      <c r="K33" s="1"/>
      <c r="L33" s="1"/>
      <c r="M33" s="1"/>
      <c r="N33" s="1"/>
      <c r="O33" s="1"/>
    </row>
    <row r="34" spans="1:15" s="2" customFormat="1" ht="30" x14ac:dyDescent="0.25">
      <c r="A34" s="12"/>
      <c r="B34" s="100"/>
      <c r="C34" s="100"/>
      <c r="D34" s="17" t="s">
        <v>6</v>
      </c>
      <c r="E34" s="27">
        <v>0</v>
      </c>
      <c r="F34" s="47">
        <v>0</v>
      </c>
      <c r="G34" s="47">
        <v>0</v>
      </c>
      <c r="H34" s="189"/>
      <c r="J34" s="1"/>
      <c r="K34" s="1"/>
      <c r="L34" s="1"/>
      <c r="M34" s="1"/>
      <c r="N34" s="1"/>
      <c r="O34" s="1"/>
    </row>
    <row r="35" spans="1:15" s="2" customFormat="1" ht="117" customHeight="1" x14ac:dyDescent="0.25">
      <c r="A35" s="12"/>
      <c r="B35" s="101"/>
      <c r="C35" s="101"/>
      <c r="D35" s="17" t="s">
        <v>7</v>
      </c>
      <c r="E35" s="27">
        <v>0</v>
      </c>
      <c r="F35" s="47">
        <v>0</v>
      </c>
      <c r="G35" s="47">
        <v>0</v>
      </c>
      <c r="H35" s="190"/>
      <c r="J35" s="1"/>
      <c r="K35" s="1"/>
      <c r="L35" s="1"/>
      <c r="M35" s="1"/>
      <c r="N35" s="1"/>
      <c r="O35" s="1"/>
    </row>
    <row r="36" spans="1:15" s="2" customFormat="1" x14ac:dyDescent="0.25">
      <c r="A36" s="12"/>
      <c r="B36" s="99" t="s">
        <v>1</v>
      </c>
      <c r="C36" s="99" t="s">
        <v>111</v>
      </c>
      <c r="D36" s="16" t="s">
        <v>2</v>
      </c>
      <c r="E36" s="27">
        <f>E37+E38</f>
        <v>3971891.02</v>
      </c>
      <c r="F36" s="27">
        <f>F37+F38</f>
        <v>2890962.04</v>
      </c>
      <c r="G36" s="27">
        <f>F36/E36*100</f>
        <v>72.785532771239019</v>
      </c>
      <c r="H36" s="184" t="s">
        <v>160</v>
      </c>
      <c r="J36" s="1"/>
      <c r="K36" s="1"/>
      <c r="L36" s="1"/>
      <c r="M36" s="1"/>
      <c r="N36" s="1"/>
      <c r="O36" s="1"/>
    </row>
    <row r="37" spans="1:15" s="2" customFormat="1" ht="30" x14ac:dyDescent="0.25">
      <c r="A37" s="12"/>
      <c r="B37" s="100"/>
      <c r="C37" s="100"/>
      <c r="D37" s="17" t="s">
        <v>11</v>
      </c>
      <c r="E37" s="27">
        <v>36846.660000000003</v>
      </c>
      <c r="F37" s="47">
        <v>0</v>
      </c>
      <c r="G37" s="27">
        <f t="shared" ref="G37:G38" si="1">F37/E37*100</f>
        <v>0</v>
      </c>
      <c r="H37" s="185"/>
      <c r="J37" s="1"/>
      <c r="K37" s="1"/>
      <c r="L37" s="1"/>
      <c r="M37" s="1"/>
      <c r="N37" s="1"/>
      <c r="O37" s="1"/>
    </row>
    <row r="38" spans="1:15" s="2" customFormat="1" ht="30" x14ac:dyDescent="0.25">
      <c r="A38" s="12"/>
      <c r="B38" s="100"/>
      <c r="C38" s="100"/>
      <c r="D38" s="17" t="s">
        <v>12</v>
      </c>
      <c r="E38" s="27">
        <v>3935044.36</v>
      </c>
      <c r="F38" s="27">
        <v>2890962.04</v>
      </c>
      <c r="G38" s="27">
        <f t="shared" si="1"/>
        <v>73.467076239008406</v>
      </c>
      <c r="H38" s="185"/>
      <c r="J38" s="1"/>
      <c r="K38" s="1"/>
      <c r="L38" s="1"/>
      <c r="M38" s="1"/>
      <c r="N38" s="1"/>
      <c r="O38" s="1"/>
    </row>
    <row r="39" spans="1:15" s="2" customFormat="1" ht="30" x14ac:dyDescent="0.25">
      <c r="A39" s="12"/>
      <c r="B39" s="100"/>
      <c r="C39" s="100"/>
      <c r="D39" s="17" t="s">
        <v>6</v>
      </c>
      <c r="E39" s="27">
        <v>0</v>
      </c>
      <c r="F39" s="47">
        <v>0</v>
      </c>
      <c r="G39" s="47">
        <v>0</v>
      </c>
      <c r="H39" s="185"/>
      <c r="J39" s="1"/>
      <c r="K39" s="1"/>
      <c r="L39" s="1"/>
      <c r="M39" s="1"/>
      <c r="N39" s="1"/>
      <c r="O39" s="1"/>
    </row>
    <row r="40" spans="1:15" s="2" customFormat="1" ht="30" x14ac:dyDescent="0.25">
      <c r="A40" s="12"/>
      <c r="B40" s="101"/>
      <c r="C40" s="101"/>
      <c r="D40" s="17" t="s">
        <v>7</v>
      </c>
      <c r="E40" s="27">
        <v>0</v>
      </c>
      <c r="F40" s="47">
        <v>0</v>
      </c>
      <c r="G40" s="47">
        <v>0</v>
      </c>
      <c r="H40" s="186"/>
      <c r="J40" s="1"/>
      <c r="K40" s="1"/>
      <c r="L40" s="1"/>
      <c r="M40" s="1"/>
      <c r="N40" s="1"/>
      <c r="O40" s="1"/>
    </row>
    <row r="41" spans="1:15" s="2" customFormat="1" x14ac:dyDescent="0.25">
      <c r="A41" s="12"/>
      <c r="B41" s="99" t="s">
        <v>1</v>
      </c>
      <c r="C41" s="99" t="s">
        <v>112</v>
      </c>
      <c r="D41" s="16" t="s">
        <v>2</v>
      </c>
      <c r="E41" s="27">
        <f>E42+E43</f>
        <v>42000</v>
      </c>
      <c r="F41" s="27">
        <f>F42+F43</f>
        <v>42000</v>
      </c>
      <c r="G41" s="27">
        <f>F41/E41*100</f>
        <v>100</v>
      </c>
      <c r="H41" s="184" t="s">
        <v>159</v>
      </c>
      <c r="J41" s="1"/>
      <c r="K41" s="1"/>
      <c r="L41" s="1"/>
      <c r="M41" s="1"/>
      <c r="N41" s="1"/>
      <c r="O41" s="1"/>
    </row>
    <row r="42" spans="1:15" s="2" customFormat="1" ht="30" x14ac:dyDescent="0.25">
      <c r="A42" s="12"/>
      <c r="B42" s="100"/>
      <c r="C42" s="100"/>
      <c r="D42" s="17" t="s">
        <v>11</v>
      </c>
      <c r="E42" s="27">
        <v>42000</v>
      </c>
      <c r="F42" s="27">
        <v>42000</v>
      </c>
      <c r="G42" s="27">
        <f>F42/E42*100</f>
        <v>100</v>
      </c>
      <c r="H42" s="185"/>
      <c r="J42" s="1"/>
      <c r="K42" s="1"/>
      <c r="L42" s="1"/>
      <c r="M42" s="1"/>
      <c r="N42" s="1"/>
      <c r="O42" s="1"/>
    </row>
    <row r="43" spans="1:15" s="2" customFormat="1" ht="30" x14ac:dyDescent="0.25">
      <c r="A43" s="12"/>
      <c r="B43" s="100"/>
      <c r="C43" s="100"/>
      <c r="D43" s="17" t="s">
        <v>12</v>
      </c>
      <c r="E43" s="27">
        <v>0</v>
      </c>
      <c r="F43" s="47">
        <v>0</v>
      </c>
      <c r="G43" s="47">
        <v>0</v>
      </c>
      <c r="H43" s="185"/>
      <c r="J43" s="1"/>
      <c r="K43" s="1"/>
      <c r="L43" s="1"/>
      <c r="M43" s="1"/>
      <c r="N43" s="1"/>
      <c r="O43" s="1"/>
    </row>
    <row r="44" spans="1:15" s="2" customFormat="1" ht="30" x14ac:dyDescent="0.25">
      <c r="A44" s="12"/>
      <c r="B44" s="100"/>
      <c r="C44" s="100"/>
      <c r="D44" s="17" t="s">
        <v>6</v>
      </c>
      <c r="E44" s="27">
        <v>0</v>
      </c>
      <c r="F44" s="47">
        <v>0</v>
      </c>
      <c r="G44" s="47">
        <v>0</v>
      </c>
      <c r="H44" s="185"/>
      <c r="J44" s="1"/>
      <c r="K44" s="1"/>
      <c r="L44" s="1"/>
      <c r="M44" s="1"/>
      <c r="N44" s="1"/>
      <c r="O44" s="1"/>
    </row>
    <row r="45" spans="1:15" s="2" customFormat="1" ht="30" x14ac:dyDescent="0.25">
      <c r="A45" s="12"/>
      <c r="B45" s="101"/>
      <c r="C45" s="101"/>
      <c r="D45" s="17" t="s">
        <v>7</v>
      </c>
      <c r="E45" s="27">
        <v>0</v>
      </c>
      <c r="F45" s="47">
        <v>0</v>
      </c>
      <c r="G45" s="47">
        <v>0</v>
      </c>
      <c r="H45" s="186"/>
      <c r="J45" s="1"/>
      <c r="K45" s="1"/>
      <c r="L45" s="1"/>
      <c r="M45" s="1"/>
      <c r="N45" s="1"/>
      <c r="O45" s="1"/>
    </row>
    <row r="46" spans="1:15" s="2" customFormat="1" x14ac:dyDescent="0.25">
      <c r="B46" s="7"/>
      <c r="C46" s="7"/>
      <c r="D46" s="7"/>
      <c r="E46" s="28"/>
      <c r="H46" s="8"/>
    </row>
    <row r="47" spans="1:15" s="2" customFormat="1" x14ac:dyDescent="0.25">
      <c r="B47" s="7"/>
      <c r="C47" s="7"/>
      <c r="D47" s="7"/>
      <c r="E47" s="28"/>
      <c r="H47" s="8"/>
    </row>
    <row r="48" spans="1:15" s="2" customFormat="1" x14ac:dyDescent="0.25">
      <c r="B48" s="7"/>
      <c r="C48" s="7"/>
      <c r="D48" s="7"/>
      <c r="E48" s="28"/>
      <c r="H48" s="8"/>
    </row>
    <row r="49" spans="2:8" s="2" customFormat="1" x14ac:dyDescent="0.25">
      <c r="B49" s="7"/>
      <c r="C49" s="7"/>
      <c r="D49" s="7"/>
      <c r="E49" s="28"/>
      <c r="H49" s="8"/>
    </row>
    <row r="50" spans="2:8" s="2" customFormat="1" x14ac:dyDescent="0.25">
      <c r="B50" s="7"/>
      <c r="C50" s="7"/>
      <c r="D50" s="7"/>
      <c r="E50" s="28"/>
      <c r="H50" s="8"/>
    </row>
    <row r="51" spans="2:8" s="2" customFormat="1" x14ac:dyDescent="0.25">
      <c r="B51" s="7"/>
      <c r="C51" s="7"/>
      <c r="D51" s="7"/>
      <c r="E51" s="28"/>
      <c r="H51" s="8"/>
    </row>
    <row r="52" spans="2:8" s="2" customFormat="1" x14ac:dyDescent="0.25">
      <c r="B52" s="7"/>
      <c r="C52" s="7"/>
      <c r="D52" s="7"/>
      <c r="E52" s="28"/>
      <c r="H52" s="8"/>
    </row>
    <row r="53" spans="2:8" s="2" customFormat="1" x14ac:dyDescent="0.25">
      <c r="B53" s="7"/>
      <c r="C53" s="7"/>
      <c r="D53" s="7"/>
      <c r="E53" s="28"/>
      <c r="H53" s="8"/>
    </row>
    <row r="54" spans="2:8" s="2" customFormat="1" x14ac:dyDescent="0.25">
      <c r="B54" s="7"/>
      <c r="C54" s="7"/>
      <c r="D54" s="7"/>
      <c r="E54" s="28"/>
      <c r="H54" s="8"/>
    </row>
    <row r="55" spans="2:8" s="2" customFormat="1" x14ac:dyDescent="0.25">
      <c r="B55" s="7"/>
      <c r="C55" s="7"/>
      <c r="D55" s="7"/>
      <c r="E55" s="28"/>
      <c r="H55" s="8"/>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row r="201" spans="2:8" s="2" customFormat="1" x14ac:dyDescent="0.25">
      <c r="B201" s="7"/>
      <c r="C201" s="7"/>
      <c r="D201" s="7"/>
      <c r="E201" s="28"/>
      <c r="H201" s="7"/>
    </row>
    <row r="202" spans="2:8" s="2" customFormat="1" x14ac:dyDescent="0.25">
      <c r="B202" s="7"/>
      <c r="C202" s="7"/>
      <c r="D202" s="7"/>
      <c r="E202" s="28"/>
      <c r="H202" s="7"/>
    </row>
    <row r="203" spans="2:8" s="2" customFormat="1" x14ac:dyDescent="0.25">
      <c r="B203" s="7"/>
      <c r="C203" s="7"/>
      <c r="D203" s="7"/>
      <c r="E203" s="28"/>
      <c r="H203" s="7"/>
    </row>
    <row r="204" spans="2:8" s="2" customFormat="1" x14ac:dyDescent="0.25">
      <c r="B204" s="7"/>
      <c r="C204" s="7"/>
      <c r="D204" s="7"/>
      <c r="E204" s="28"/>
      <c r="H204" s="7"/>
    </row>
    <row r="205" spans="2:8" s="2" customFormat="1" x14ac:dyDescent="0.25">
      <c r="B205" s="7"/>
      <c r="C205" s="7"/>
      <c r="D205" s="7"/>
      <c r="E205" s="28"/>
      <c r="H205" s="7"/>
    </row>
    <row r="206" spans="2:8" s="2" customFormat="1" x14ac:dyDescent="0.25">
      <c r="B206" s="7"/>
      <c r="C206" s="7"/>
      <c r="D206" s="7"/>
      <c r="E206" s="28"/>
      <c r="H206" s="7"/>
    </row>
    <row r="207" spans="2:8" s="2" customFormat="1" x14ac:dyDescent="0.25">
      <c r="B207" s="7"/>
      <c r="C207" s="7"/>
      <c r="D207" s="7"/>
      <c r="E207" s="28"/>
      <c r="H207" s="7"/>
    </row>
    <row r="208" spans="2:8" s="2" customFormat="1" x14ac:dyDescent="0.25">
      <c r="B208" s="7"/>
      <c r="C208" s="7"/>
      <c r="D208" s="7"/>
      <c r="E208" s="28"/>
      <c r="H208" s="7"/>
    </row>
    <row r="209" spans="2:8" s="2" customFormat="1" x14ac:dyDescent="0.25">
      <c r="B209" s="7"/>
      <c r="C209" s="7"/>
      <c r="D209" s="7"/>
      <c r="E209" s="28"/>
      <c r="H209" s="7"/>
    </row>
    <row r="210" spans="2:8" s="2" customFormat="1" x14ac:dyDescent="0.25">
      <c r="B210" s="7"/>
      <c r="C210" s="7"/>
      <c r="D210" s="7"/>
      <c r="E210" s="28"/>
      <c r="H210" s="7"/>
    </row>
    <row r="211" spans="2:8" s="2" customFormat="1" x14ac:dyDescent="0.25">
      <c r="B211" s="7"/>
      <c r="C211" s="7"/>
      <c r="D211" s="7"/>
      <c r="E211" s="28"/>
      <c r="H211" s="7"/>
    </row>
    <row r="212" spans="2:8" s="2" customFormat="1" x14ac:dyDescent="0.25">
      <c r="B212" s="7"/>
      <c r="C212" s="7"/>
      <c r="D212" s="7"/>
      <c r="E212" s="28"/>
      <c r="H212" s="7"/>
    </row>
    <row r="213" spans="2:8" s="2" customFormat="1" x14ac:dyDescent="0.25">
      <c r="B213" s="7"/>
      <c r="C213" s="7"/>
      <c r="D213" s="7"/>
      <c r="E213" s="28"/>
      <c r="H213" s="7"/>
    </row>
    <row r="214" spans="2:8" s="2" customFormat="1" x14ac:dyDescent="0.25">
      <c r="B214" s="7"/>
      <c r="C214" s="7"/>
      <c r="D214" s="7"/>
      <c r="E214" s="28"/>
      <c r="H214" s="7"/>
    </row>
    <row r="215" spans="2:8" s="2" customFormat="1" x14ac:dyDescent="0.25">
      <c r="B215" s="7"/>
      <c r="C215" s="7"/>
      <c r="D215" s="7"/>
      <c r="E215" s="28"/>
      <c r="H215" s="7"/>
    </row>
    <row r="216" spans="2:8" s="2" customFormat="1" x14ac:dyDescent="0.25">
      <c r="B216" s="7"/>
      <c r="C216" s="7"/>
      <c r="D216" s="7"/>
      <c r="E216" s="28"/>
      <c r="H216" s="7"/>
    </row>
  </sheetData>
  <dataConsolidate/>
  <mergeCells count="26">
    <mergeCell ref="B41:B45"/>
    <mergeCell ref="C41:C45"/>
    <mergeCell ref="H41:H45"/>
    <mergeCell ref="B31:B35"/>
    <mergeCell ref="C31:C35"/>
    <mergeCell ref="H31:H35"/>
    <mergeCell ref="B36:B40"/>
    <mergeCell ref="C36:C40"/>
    <mergeCell ref="H36:H40"/>
    <mergeCell ref="B21:B25"/>
    <mergeCell ref="C21:C25"/>
    <mergeCell ref="H21:H25"/>
    <mergeCell ref="B26:B30"/>
    <mergeCell ref="C26:C30"/>
    <mergeCell ref="H26:H30"/>
    <mergeCell ref="B11:B15"/>
    <mergeCell ref="C11:C15"/>
    <mergeCell ref="H11:H15"/>
    <mergeCell ref="B16:B20"/>
    <mergeCell ref="C16:C20"/>
    <mergeCell ref="H16:H20"/>
    <mergeCell ref="A2:H2"/>
    <mergeCell ref="A3:H3"/>
    <mergeCell ref="B6:B10"/>
    <mergeCell ref="C6:C10"/>
    <mergeCell ref="H6:H10"/>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 manualBreakCount="1">
    <brk id="3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2"/>
  <sheetViews>
    <sheetView view="pageBreakPreview" topLeftCell="C2" zoomScale="70" zoomScaleNormal="75" zoomScaleSheetLayoutView="70" workbookViewId="0">
      <selection activeCell="H21" sqref="H21:H25"/>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s="2" customFormat="1" x14ac:dyDescent="0.25">
      <c r="A6" s="92"/>
      <c r="B6" s="226" t="s">
        <v>4</v>
      </c>
      <c r="C6" s="226" t="s">
        <v>95</v>
      </c>
      <c r="D6" s="16" t="s">
        <v>2</v>
      </c>
      <c r="E6" s="27">
        <f>E7+E8</f>
        <v>92087232.650000021</v>
      </c>
      <c r="F6" s="27">
        <f>F7+F8</f>
        <v>86446440.100000009</v>
      </c>
      <c r="G6" s="27">
        <f>F6/E6*100</f>
        <v>93.874511821373517</v>
      </c>
      <c r="H6" s="140"/>
      <c r="J6" s="1"/>
      <c r="K6" s="1"/>
      <c r="L6" s="1"/>
      <c r="M6" s="1"/>
      <c r="N6" s="1"/>
      <c r="O6" s="1"/>
    </row>
    <row r="7" spans="1:15" s="2" customFormat="1" ht="30" x14ac:dyDescent="0.25">
      <c r="A7" s="92"/>
      <c r="B7" s="229"/>
      <c r="C7" s="229"/>
      <c r="D7" s="17" t="s">
        <v>11</v>
      </c>
      <c r="E7" s="27">
        <f>E12+E17+E22+E27+E32+E37</f>
        <v>91531577.250000015</v>
      </c>
      <c r="F7" s="27">
        <f>F12+F17+F22+F27+F32+F37</f>
        <v>85934655.700000003</v>
      </c>
      <c r="G7" s="27">
        <f>F7/E7*100</f>
        <v>93.885256085216199</v>
      </c>
      <c r="H7" s="141"/>
      <c r="J7" s="1"/>
      <c r="K7" s="1"/>
      <c r="L7" s="1"/>
      <c r="M7" s="1"/>
      <c r="N7" s="1"/>
      <c r="O7" s="1"/>
    </row>
    <row r="8" spans="1:15" s="2" customFormat="1" ht="30" x14ac:dyDescent="0.25">
      <c r="A8" s="92"/>
      <c r="B8" s="229"/>
      <c r="C8" s="229"/>
      <c r="D8" s="17" t="s">
        <v>12</v>
      </c>
      <c r="E8" s="27">
        <f>E13+E18+E23+E28+E33+E38</f>
        <v>555655.4</v>
      </c>
      <c r="F8" s="27">
        <f>F13+F18+F23+F28+F33+F38</f>
        <v>511784.4</v>
      </c>
      <c r="G8" s="27">
        <f t="shared" ref="G8" si="0">F8/E8*100</f>
        <v>92.10463895428714</v>
      </c>
      <c r="H8" s="141"/>
      <c r="J8" s="1"/>
      <c r="K8" s="1"/>
      <c r="L8" s="1"/>
      <c r="M8" s="1"/>
      <c r="N8" s="1"/>
      <c r="O8" s="1"/>
    </row>
    <row r="9" spans="1:15" s="2" customFormat="1" ht="30" x14ac:dyDescent="0.25">
      <c r="A9" s="92"/>
      <c r="B9" s="229"/>
      <c r="C9" s="229"/>
      <c r="D9" s="17" t="s">
        <v>6</v>
      </c>
      <c r="E9" s="27">
        <v>0</v>
      </c>
      <c r="F9" s="27">
        <v>0</v>
      </c>
      <c r="G9" s="27">
        <v>0</v>
      </c>
      <c r="H9" s="141"/>
      <c r="J9" s="1"/>
      <c r="K9" s="1"/>
      <c r="L9" s="1"/>
      <c r="M9" s="1"/>
      <c r="N9" s="1"/>
      <c r="O9" s="1"/>
    </row>
    <row r="10" spans="1:15" s="2" customFormat="1" ht="30" x14ac:dyDescent="0.25">
      <c r="A10" s="92"/>
      <c r="B10" s="230"/>
      <c r="C10" s="230"/>
      <c r="D10" s="17" t="s">
        <v>7</v>
      </c>
      <c r="E10" s="27">
        <v>0</v>
      </c>
      <c r="F10" s="27">
        <v>0</v>
      </c>
      <c r="G10" s="36">
        <v>0</v>
      </c>
      <c r="H10" s="142"/>
      <c r="J10" s="1"/>
      <c r="K10" s="1"/>
      <c r="L10" s="1"/>
      <c r="M10" s="1"/>
      <c r="N10" s="1"/>
      <c r="O10" s="1"/>
    </row>
    <row r="11" spans="1:15" ht="36" customHeight="1" x14ac:dyDescent="0.25">
      <c r="A11" s="12"/>
      <c r="B11" s="99" t="s">
        <v>14</v>
      </c>
      <c r="C11" s="99" t="s">
        <v>96</v>
      </c>
      <c r="D11" s="17" t="s">
        <v>2</v>
      </c>
      <c r="E11" s="60">
        <f>E12+E13</f>
        <v>59108301.780000001</v>
      </c>
      <c r="F11" s="60">
        <f>F12+F13</f>
        <v>57175824.859999999</v>
      </c>
      <c r="G11" s="27">
        <f>F11/E11*100</f>
        <v>96.730616746201505</v>
      </c>
      <c r="H11" s="96" t="s">
        <v>200</v>
      </c>
      <c r="I11" s="162"/>
    </row>
    <row r="12" spans="1:15" ht="70.5" customHeight="1" x14ac:dyDescent="0.25">
      <c r="A12" s="12"/>
      <c r="B12" s="100"/>
      <c r="C12" s="100"/>
      <c r="D12" s="17" t="s">
        <v>11</v>
      </c>
      <c r="E12" s="60">
        <v>59108301.780000001</v>
      </c>
      <c r="F12" s="60">
        <v>57175824.859999999</v>
      </c>
      <c r="G12" s="27">
        <f>F12/E12*100</f>
        <v>96.730616746201505</v>
      </c>
      <c r="H12" s="97"/>
      <c r="I12" s="162"/>
    </row>
    <row r="13" spans="1:15" ht="72.75" customHeight="1" x14ac:dyDescent="0.25">
      <c r="A13" s="12"/>
      <c r="B13" s="100"/>
      <c r="C13" s="100"/>
      <c r="D13" s="17" t="s">
        <v>12</v>
      </c>
      <c r="E13" s="27">
        <v>0</v>
      </c>
      <c r="F13" s="27">
        <v>0</v>
      </c>
      <c r="G13" s="36">
        <v>0</v>
      </c>
      <c r="H13" s="97"/>
      <c r="I13" s="162"/>
    </row>
    <row r="14" spans="1:15" ht="73.5" customHeight="1" x14ac:dyDescent="0.25">
      <c r="A14" s="12"/>
      <c r="B14" s="100"/>
      <c r="C14" s="100"/>
      <c r="D14" s="17" t="s">
        <v>6</v>
      </c>
      <c r="E14" s="27">
        <v>0</v>
      </c>
      <c r="F14" s="27">
        <v>0</v>
      </c>
      <c r="G14" s="36">
        <v>0</v>
      </c>
      <c r="H14" s="97"/>
      <c r="I14" s="162"/>
    </row>
    <row r="15" spans="1:15" ht="409.5" customHeight="1" x14ac:dyDescent="0.25">
      <c r="A15" s="12"/>
      <c r="B15" s="101"/>
      <c r="C15" s="101"/>
      <c r="D15" s="17" t="s">
        <v>7</v>
      </c>
      <c r="E15" s="26">
        <v>0</v>
      </c>
      <c r="F15" s="27">
        <v>0</v>
      </c>
      <c r="G15" s="36">
        <v>0</v>
      </c>
      <c r="H15" s="97"/>
      <c r="I15" s="162"/>
    </row>
    <row r="16" spans="1:15" x14ac:dyDescent="0.25">
      <c r="A16" s="12"/>
      <c r="B16" s="99" t="s">
        <v>41</v>
      </c>
      <c r="C16" s="99" t="s">
        <v>97</v>
      </c>
      <c r="D16" s="16" t="s">
        <v>2</v>
      </c>
      <c r="E16" s="42">
        <f>E17+E18</f>
        <v>21931398.43</v>
      </c>
      <c r="F16" s="60">
        <f>F17+F18</f>
        <v>18290615.859999999</v>
      </c>
      <c r="G16" s="47">
        <f>F16/E16*100</f>
        <v>83.399222892144593</v>
      </c>
      <c r="H16" s="96" t="s">
        <v>201</v>
      </c>
      <c r="I16" s="152"/>
    </row>
    <row r="17" spans="1:9" ht="30" x14ac:dyDescent="0.25">
      <c r="A17" s="12"/>
      <c r="B17" s="100"/>
      <c r="C17" s="100"/>
      <c r="D17" s="17" t="s">
        <v>11</v>
      </c>
      <c r="E17" s="42">
        <v>21763393.43</v>
      </c>
      <c r="F17" s="60">
        <v>18122610.859999999</v>
      </c>
      <c r="G17" s="47">
        <f>F17/E17*100</f>
        <v>83.271071298185873</v>
      </c>
      <c r="H17" s="97"/>
      <c r="I17" s="152"/>
    </row>
    <row r="18" spans="1:9" ht="30" x14ac:dyDescent="0.25">
      <c r="A18" s="12"/>
      <c r="B18" s="100"/>
      <c r="C18" s="100"/>
      <c r="D18" s="17" t="s">
        <v>12</v>
      </c>
      <c r="E18" s="26">
        <v>168005</v>
      </c>
      <c r="F18" s="27">
        <v>168005</v>
      </c>
      <c r="G18" s="36">
        <v>0</v>
      </c>
      <c r="H18" s="97"/>
      <c r="I18" s="152"/>
    </row>
    <row r="19" spans="1:9" ht="30" x14ac:dyDescent="0.25">
      <c r="A19" s="12"/>
      <c r="B19" s="100"/>
      <c r="C19" s="100"/>
      <c r="D19" s="17" t="s">
        <v>6</v>
      </c>
      <c r="E19" s="27">
        <v>0</v>
      </c>
      <c r="F19" s="27">
        <v>0</v>
      </c>
      <c r="G19" s="36">
        <v>0</v>
      </c>
      <c r="H19" s="97"/>
      <c r="I19" s="152"/>
    </row>
    <row r="20" spans="1:9" ht="125.25" customHeight="1" x14ac:dyDescent="0.25">
      <c r="A20" s="12"/>
      <c r="B20" s="101"/>
      <c r="C20" s="101"/>
      <c r="D20" s="17" t="s">
        <v>7</v>
      </c>
      <c r="E20" s="27">
        <v>0</v>
      </c>
      <c r="F20" s="27">
        <v>0</v>
      </c>
      <c r="G20" s="36">
        <v>0</v>
      </c>
      <c r="H20" s="98"/>
      <c r="I20" s="152"/>
    </row>
    <row r="21" spans="1:9" x14ac:dyDescent="0.25">
      <c r="A21" s="12"/>
      <c r="B21" s="99" t="s">
        <v>15</v>
      </c>
      <c r="C21" s="99" t="s">
        <v>98</v>
      </c>
      <c r="D21" s="16" t="s">
        <v>2</v>
      </c>
      <c r="E21" s="42">
        <f>E22+E23</f>
        <v>1169882.04</v>
      </c>
      <c r="F21" s="60">
        <f>F22+F23</f>
        <v>1169882.04</v>
      </c>
      <c r="G21" s="47">
        <f>F21/E21*100</f>
        <v>100</v>
      </c>
      <c r="H21" s="106" t="s">
        <v>174</v>
      </c>
      <c r="I21" s="152"/>
    </row>
    <row r="22" spans="1:9" ht="30" x14ac:dyDescent="0.25">
      <c r="A22" s="12"/>
      <c r="B22" s="100"/>
      <c r="C22" s="100"/>
      <c r="D22" s="17" t="s">
        <v>11</v>
      </c>
      <c r="E22" s="42">
        <v>1169882.04</v>
      </c>
      <c r="F22" s="60">
        <v>1169882.04</v>
      </c>
      <c r="G22" s="47">
        <f>F22/E22*100</f>
        <v>100</v>
      </c>
      <c r="H22" s="111"/>
      <c r="I22" s="152"/>
    </row>
    <row r="23" spans="1:9" ht="30" x14ac:dyDescent="0.25">
      <c r="A23" s="12"/>
      <c r="B23" s="100"/>
      <c r="C23" s="100"/>
      <c r="D23" s="17" t="s">
        <v>12</v>
      </c>
      <c r="E23" s="27">
        <v>0</v>
      </c>
      <c r="F23" s="27">
        <v>0</v>
      </c>
      <c r="G23" s="36">
        <v>0</v>
      </c>
      <c r="H23" s="111"/>
      <c r="I23" s="152"/>
    </row>
    <row r="24" spans="1:9" ht="50.25" customHeight="1" x14ac:dyDescent="0.25">
      <c r="A24" s="12"/>
      <c r="B24" s="100"/>
      <c r="C24" s="100"/>
      <c r="D24" s="17" t="s">
        <v>6</v>
      </c>
      <c r="E24" s="27">
        <v>0</v>
      </c>
      <c r="F24" s="27">
        <v>0</v>
      </c>
      <c r="G24" s="36">
        <v>0</v>
      </c>
      <c r="H24" s="111"/>
      <c r="I24" s="152"/>
    </row>
    <row r="25" spans="1:9" ht="59.25" customHeight="1" x14ac:dyDescent="0.25">
      <c r="A25" s="12"/>
      <c r="B25" s="101"/>
      <c r="C25" s="101"/>
      <c r="D25" s="17" t="s">
        <v>7</v>
      </c>
      <c r="E25" s="26">
        <v>0</v>
      </c>
      <c r="F25" s="27">
        <v>0</v>
      </c>
      <c r="G25" s="36">
        <v>0</v>
      </c>
      <c r="H25" s="112"/>
      <c r="I25" s="152"/>
    </row>
    <row r="26" spans="1:9" x14ac:dyDescent="0.25">
      <c r="A26" s="12"/>
      <c r="B26" s="99" t="s">
        <v>16</v>
      </c>
      <c r="C26" s="99" t="s">
        <v>46</v>
      </c>
      <c r="D26" s="16" t="s">
        <v>2</v>
      </c>
      <c r="E26" s="42">
        <f>E27+E28</f>
        <v>9340000</v>
      </c>
      <c r="F26" s="60">
        <f>F27+F28</f>
        <v>9316337.9399999995</v>
      </c>
      <c r="G26" s="47">
        <f>F26/E26*100</f>
        <v>99.746658886509636</v>
      </c>
      <c r="H26" s="106" t="s">
        <v>173</v>
      </c>
      <c r="I26" s="155"/>
    </row>
    <row r="27" spans="1:9" ht="30" x14ac:dyDescent="0.25">
      <c r="A27" s="12"/>
      <c r="B27" s="100"/>
      <c r="C27" s="100"/>
      <c r="D27" s="17" t="s">
        <v>11</v>
      </c>
      <c r="E27" s="42">
        <v>9340000</v>
      </c>
      <c r="F27" s="60">
        <v>9316337.9399999995</v>
      </c>
      <c r="G27" s="47">
        <f>F27/E27*100</f>
        <v>99.746658886509636</v>
      </c>
      <c r="H27" s="111"/>
      <c r="I27" s="155"/>
    </row>
    <row r="28" spans="1:9" ht="30" x14ac:dyDescent="0.25">
      <c r="A28" s="12"/>
      <c r="B28" s="100"/>
      <c r="C28" s="100"/>
      <c r="D28" s="17" t="s">
        <v>12</v>
      </c>
      <c r="E28" s="26">
        <v>0</v>
      </c>
      <c r="F28" s="27">
        <v>0</v>
      </c>
      <c r="G28" s="36">
        <v>0</v>
      </c>
      <c r="H28" s="111"/>
      <c r="I28" s="155"/>
    </row>
    <row r="29" spans="1:9" ht="30" x14ac:dyDescent="0.25">
      <c r="A29" s="12"/>
      <c r="B29" s="100"/>
      <c r="C29" s="100"/>
      <c r="D29" s="17" t="s">
        <v>6</v>
      </c>
      <c r="E29" s="27">
        <v>0</v>
      </c>
      <c r="F29" s="27">
        <v>0</v>
      </c>
      <c r="G29" s="36">
        <v>0</v>
      </c>
      <c r="H29" s="111"/>
      <c r="I29" s="155"/>
    </row>
    <row r="30" spans="1:9" ht="30" x14ac:dyDescent="0.25">
      <c r="A30" s="12"/>
      <c r="B30" s="101"/>
      <c r="C30" s="101"/>
      <c r="D30" s="17" t="s">
        <v>7</v>
      </c>
      <c r="E30" s="27">
        <v>0</v>
      </c>
      <c r="F30" s="27">
        <v>0</v>
      </c>
      <c r="G30" s="36">
        <v>0</v>
      </c>
      <c r="H30" s="112"/>
      <c r="I30" s="155"/>
    </row>
    <row r="31" spans="1:9" x14ac:dyDescent="0.25">
      <c r="A31" s="12"/>
      <c r="B31" s="99" t="s">
        <v>16</v>
      </c>
      <c r="C31" s="99" t="s">
        <v>56</v>
      </c>
      <c r="D31" s="16" t="s">
        <v>2</v>
      </c>
      <c r="E31" s="27">
        <f>E32+E33</f>
        <v>250000</v>
      </c>
      <c r="F31" s="27">
        <f>F32+F33</f>
        <v>206129</v>
      </c>
      <c r="G31" s="47">
        <f>F31/E31*100</f>
        <v>82.451599999999999</v>
      </c>
      <c r="H31" s="106" t="s">
        <v>172</v>
      </c>
      <c r="I31" s="155"/>
    </row>
    <row r="32" spans="1:9" ht="30" x14ac:dyDescent="0.25">
      <c r="A32" s="12"/>
      <c r="B32" s="100"/>
      <c r="C32" s="100"/>
      <c r="D32" s="17" t="s">
        <v>11</v>
      </c>
      <c r="E32" s="27">
        <v>0</v>
      </c>
      <c r="F32" s="27">
        <v>0</v>
      </c>
      <c r="G32" s="27">
        <v>0</v>
      </c>
      <c r="H32" s="111"/>
      <c r="I32" s="155"/>
    </row>
    <row r="33" spans="1:9" ht="30" x14ac:dyDescent="0.25">
      <c r="A33" s="12"/>
      <c r="B33" s="100"/>
      <c r="C33" s="100"/>
      <c r="D33" s="17" t="s">
        <v>12</v>
      </c>
      <c r="E33" s="27">
        <v>250000</v>
      </c>
      <c r="F33" s="27">
        <v>206129</v>
      </c>
      <c r="G33" s="47">
        <v>0</v>
      </c>
      <c r="H33" s="111"/>
      <c r="I33" s="155"/>
    </row>
    <row r="34" spans="1:9" ht="30" x14ac:dyDescent="0.25">
      <c r="A34" s="12"/>
      <c r="B34" s="100"/>
      <c r="C34" s="100"/>
      <c r="D34" s="17" t="s">
        <v>6</v>
      </c>
      <c r="E34" s="27">
        <v>0</v>
      </c>
      <c r="F34" s="27">
        <v>0</v>
      </c>
      <c r="G34" s="36">
        <v>0</v>
      </c>
      <c r="H34" s="111"/>
      <c r="I34" s="155"/>
    </row>
    <row r="35" spans="1:9" ht="30" x14ac:dyDescent="0.25">
      <c r="A35" s="12"/>
      <c r="B35" s="101"/>
      <c r="C35" s="101"/>
      <c r="D35" s="17" t="s">
        <v>7</v>
      </c>
      <c r="E35" s="27">
        <v>0</v>
      </c>
      <c r="F35" s="27">
        <v>0</v>
      </c>
      <c r="G35" s="36">
        <v>0</v>
      </c>
      <c r="H35" s="112"/>
      <c r="I35" s="155"/>
    </row>
    <row r="36" spans="1:9" x14ac:dyDescent="0.25">
      <c r="A36" s="12"/>
      <c r="B36" s="99" t="s">
        <v>16</v>
      </c>
      <c r="C36" s="99" t="s">
        <v>55</v>
      </c>
      <c r="D36" s="16" t="s">
        <v>2</v>
      </c>
      <c r="E36" s="27">
        <f>E37+E38</f>
        <v>287650.40000000002</v>
      </c>
      <c r="F36" s="27">
        <f>F37+F38</f>
        <v>287650.40000000002</v>
      </c>
      <c r="G36" s="47">
        <f>F36/E36*100</f>
        <v>100</v>
      </c>
      <c r="H36" s="106" t="s">
        <v>171</v>
      </c>
      <c r="I36" s="61"/>
    </row>
    <row r="37" spans="1:9" ht="30" x14ac:dyDescent="0.25">
      <c r="A37" s="12"/>
      <c r="B37" s="102"/>
      <c r="C37" s="104"/>
      <c r="D37" s="17" t="s">
        <v>11</v>
      </c>
      <c r="E37" s="59">
        <v>150000</v>
      </c>
      <c r="F37" s="59">
        <v>150000</v>
      </c>
      <c r="G37" s="47">
        <v>100</v>
      </c>
      <c r="H37" s="107"/>
      <c r="I37" s="61"/>
    </row>
    <row r="38" spans="1:9" ht="30" x14ac:dyDescent="0.25">
      <c r="A38" s="12"/>
      <c r="B38" s="102"/>
      <c r="C38" s="104"/>
      <c r="D38" s="17" t="s">
        <v>12</v>
      </c>
      <c r="E38" s="59">
        <v>137650.4</v>
      </c>
      <c r="F38" s="59">
        <v>137650.4</v>
      </c>
      <c r="G38" s="47">
        <v>100</v>
      </c>
      <c r="H38" s="107"/>
      <c r="I38" s="61"/>
    </row>
    <row r="39" spans="1:9" ht="30" x14ac:dyDescent="0.25">
      <c r="A39" s="12"/>
      <c r="B39" s="102"/>
      <c r="C39" s="104"/>
      <c r="D39" s="17" t="s">
        <v>6</v>
      </c>
      <c r="E39" s="27">
        <v>0</v>
      </c>
      <c r="F39" s="27">
        <v>0</v>
      </c>
      <c r="G39" s="36">
        <v>0</v>
      </c>
      <c r="H39" s="107"/>
      <c r="I39" s="61"/>
    </row>
    <row r="40" spans="1:9" ht="30" x14ac:dyDescent="0.25">
      <c r="A40" s="12"/>
      <c r="B40" s="103"/>
      <c r="C40" s="105"/>
      <c r="D40" s="17" t="s">
        <v>7</v>
      </c>
      <c r="E40" s="27">
        <v>0</v>
      </c>
      <c r="F40" s="27">
        <v>0</v>
      </c>
      <c r="G40" s="36">
        <v>0</v>
      </c>
      <c r="H40" s="108"/>
      <c r="I40" s="61"/>
    </row>
    <row r="41" spans="1:9" s="2" customFormat="1" x14ac:dyDescent="0.25">
      <c r="B41" s="7"/>
      <c r="C41" s="7"/>
      <c r="D41" s="7"/>
      <c r="E41" s="28"/>
      <c r="H41" s="8"/>
    </row>
    <row r="42" spans="1:9" s="2" customFormat="1" x14ac:dyDescent="0.25">
      <c r="B42" s="7"/>
      <c r="C42" s="7"/>
      <c r="D42" s="7"/>
      <c r="E42" s="28"/>
      <c r="H42" s="8"/>
    </row>
    <row r="43" spans="1:9" s="2" customFormat="1" x14ac:dyDescent="0.25">
      <c r="B43" s="7"/>
      <c r="C43" s="7"/>
      <c r="D43" s="7"/>
      <c r="E43" s="28"/>
      <c r="H43" s="8"/>
    </row>
    <row r="44" spans="1:9" s="2" customFormat="1" x14ac:dyDescent="0.25">
      <c r="B44" s="7"/>
      <c r="C44" s="7"/>
      <c r="D44" s="7"/>
      <c r="E44" s="28"/>
      <c r="H44" s="8"/>
    </row>
    <row r="45" spans="1:9" s="2" customFormat="1" x14ac:dyDescent="0.25">
      <c r="B45" s="7"/>
      <c r="C45" s="7"/>
      <c r="D45" s="7"/>
      <c r="E45" s="28"/>
      <c r="H45" s="8"/>
    </row>
    <row r="46" spans="1:9" s="2" customFormat="1" x14ac:dyDescent="0.25">
      <c r="B46" s="7"/>
      <c r="C46" s="7"/>
      <c r="D46" s="7"/>
      <c r="E46" s="28"/>
      <c r="H46" s="8"/>
    </row>
    <row r="47" spans="1:9" s="2" customFormat="1" x14ac:dyDescent="0.25">
      <c r="B47" s="7"/>
      <c r="C47" s="7"/>
      <c r="D47" s="7"/>
      <c r="E47" s="28"/>
      <c r="H47" s="8"/>
    </row>
    <row r="48" spans="1:9" s="2" customFormat="1" x14ac:dyDescent="0.25">
      <c r="B48" s="7"/>
      <c r="C48" s="7"/>
      <c r="D48" s="7"/>
      <c r="E48" s="28"/>
      <c r="H48" s="8"/>
    </row>
    <row r="49" spans="2:8" s="2" customFormat="1" x14ac:dyDescent="0.25">
      <c r="B49" s="7"/>
      <c r="C49" s="7"/>
      <c r="D49" s="7"/>
      <c r="E49" s="28"/>
      <c r="H49" s="8"/>
    </row>
    <row r="50" spans="2:8" s="2" customFormat="1" x14ac:dyDescent="0.25">
      <c r="B50" s="7"/>
      <c r="C50" s="7"/>
      <c r="D50" s="7"/>
      <c r="E50" s="28"/>
      <c r="H50" s="8"/>
    </row>
    <row r="51" spans="2:8" s="2" customFormat="1" x14ac:dyDescent="0.25">
      <c r="B51" s="7"/>
      <c r="C51" s="7"/>
      <c r="D51" s="7"/>
      <c r="E51" s="28"/>
      <c r="H51" s="8"/>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row r="201" spans="2:8" s="2" customFormat="1" x14ac:dyDescent="0.25">
      <c r="B201" s="7"/>
      <c r="C201" s="7"/>
      <c r="D201" s="7"/>
      <c r="E201" s="28"/>
      <c r="H201" s="7"/>
    </row>
    <row r="202" spans="2:8" s="2" customFormat="1" x14ac:dyDescent="0.25">
      <c r="B202" s="7"/>
      <c r="C202" s="7"/>
      <c r="D202" s="7"/>
      <c r="E202" s="28"/>
      <c r="H202" s="7"/>
    </row>
    <row r="203" spans="2:8" s="2" customFormat="1" x14ac:dyDescent="0.25">
      <c r="B203" s="7"/>
      <c r="C203" s="7"/>
      <c r="D203" s="7"/>
      <c r="E203" s="28"/>
      <c r="H203" s="7"/>
    </row>
    <row r="204" spans="2:8" s="2" customFormat="1" x14ac:dyDescent="0.25">
      <c r="B204" s="7"/>
      <c r="C204" s="7"/>
      <c r="D204" s="7"/>
      <c r="E204" s="28"/>
      <c r="H204" s="7"/>
    </row>
    <row r="205" spans="2:8" s="2" customFormat="1" x14ac:dyDescent="0.25">
      <c r="B205" s="7"/>
      <c r="C205" s="7"/>
      <c r="D205" s="7"/>
      <c r="E205" s="28"/>
      <c r="H205" s="7"/>
    </row>
    <row r="206" spans="2:8" s="2" customFormat="1" x14ac:dyDescent="0.25">
      <c r="B206" s="7"/>
      <c r="C206" s="7"/>
      <c r="D206" s="7"/>
      <c r="E206" s="28"/>
      <c r="H206" s="7"/>
    </row>
    <row r="207" spans="2:8" s="2" customFormat="1" x14ac:dyDescent="0.25">
      <c r="B207" s="7"/>
      <c r="C207" s="7"/>
      <c r="D207" s="7"/>
      <c r="E207" s="28"/>
      <c r="H207" s="7"/>
    </row>
    <row r="208" spans="2:8" s="2" customFormat="1" x14ac:dyDescent="0.25">
      <c r="B208" s="7"/>
      <c r="C208" s="7"/>
      <c r="D208" s="7"/>
      <c r="E208" s="28"/>
      <c r="H208" s="7"/>
    </row>
    <row r="209" spans="2:8" s="2" customFormat="1" x14ac:dyDescent="0.25">
      <c r="B209" s="7"/>
      <c r="C209" s="7"/>
      <c r="D209" s="7"/>
      <c r="E209" s="28"/>
      <c r="H209" s="7"/>
    </row>
    <row r="210" spans="2:8" s="2" customFormat="1" x14ac:dyDescent="0.25">
      <c r="B210" s="7"/>
      <c r="C210" s="7"/>
      <c r="D210" s="7"/>
      <c r="E210" s="28"/>
      <c r="H210" s="7"/>
    </row>
    <row r="211" spans="2:8" s="2" customFormat="1" x14ac:dyDescent="0.25">
      <c r="B211" s="7"/>
      <c r="C211" s="7"/>
      <c r="D211" s="7"/>
      <c r="E211" s="28"/>
      <c r="H211" s="7"/>
    </row>
    <row r="212" spans="2:8" s="2" customFormat="1" x14ac:dyDescent="0.25">
      <c r="B212" s="7"/>
      <c r="C212" s="7"/>
      <c r="D212" s="7"/>
      <c r="E212" s="28"/>
      <c r="H212" s="7"/>
    </row>
  </sheetData>
  <dataConsolidate/>
  <mergeCells count="28">
    <mergeCell ref="B36:B40"/>
    <mergeCell ref="C36:C40"/>
    <mergeCell ref="H36:H40"/>
    <mergeCell ref="B26:B30"/>
    <mergeCell ref="C26:C30"/>
    <mergeCell ref="H26:H30"/>
    <mergeCell ref="I26:I30"/>
    <mergeCell ref="B31:B35"/>
    <mergeCell ref="C31:C35"/>
    <mergeCell ref="H31:H35"/>
    <mergeCell ref="I31:I35"/>
    <mergeCell ref="I21:I25"/>
    <mergeCell ref="B6:B10"/>
    <mergeCell ref="C6:C10"/>
    <mergeCell ref="H6:H10"/>
    <mergeCell ref="B11:B15"/>
    <mergeCell ref="C11:C15"/>
    <mergeCell ref="H11:H15"/>
    <mergeCell ref="I11:I15"/>
    <mergeCell ref="B16:B20"/>
    <mergeCell ref="C16:C20"/>
    <mergeCell ref="H16:H20"/>
    <mergeCell ref="I16:I20"/>
    <mergeCell ref="A2:H2"/>
    <mergeCell ref="A3:H3"/>
    <mergeCell ref="B21:B25"/>
    <mergeCell ref="C21:C25"/>
    <mergeCell ref="H21:H25"/>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 manualBreakCount="1">
    <brk id="1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6"/>
  <sheetViews>
    <sheetView view="pageBreakPreview" topLeftCell="B1" zoomScale="70" zoomScaleNormal="75" zoomScaleSheetLayoutView="70" workbookViewId="0">
      <selection activeCell="H16" sqref="H16:H18"/>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x14ac:dyDescent="0.25">
      <c r="A6" s="12"/>
      <c r="B6" s="226" t="s">
        <v>4</v>
      </c>
      <c r="C6" s="226" t="s">
        <v>77</v>
      </c>
      <c r="D6" s="16" t="s">
        <v>2</v>
      </c>
      <c r="E6" s="27">
        <f t="shared" ref="E6:F8" si="0">E11+E16+E21+E26</f>
        <v>31740791.5</v>
      </c>
      <c r="F6" s="27">
        <f t="shared" si="0"/>
        <v>31399468.389999997</v>
      </c>
      <c r="G6" s="27">
        <f>F6/E6*100</f>
        <v>98.924654698670622</v>
      </c>
      <c r="H6" s="140"/>
    </row>
    <row r="7" spans="1:15" ht="30" x14ac:dyDescent="0.25">
      <c r="A7" s="12"/>
      <c r="B7" s="227"/>
      <c r="C7" s="227"/>
      <c r="D7" s="17" t="s">
        <v>11</v>
      </c>
      <c r="E7" s="27">
        <f t="shared" si="0"/>
        <v>25572515.210000001</v>
      </c>
      <c r="F7" s="27">
        <f t="shared" si="0"/>
        <v>25231192.099999998</v>
      </c>
      <c r="G7" s="27">
        <f t="shared" ref="G7:G8" si="1">F7/E7*100</f>
        <v>98.665273606459607</v>
      </c>
      <c r="H7" s="141"/>
    </row>
    <row r="8" spans="1:15" ht="30" x14ac:dyDescent="0.25">
      <c r="A8" s="12"/>
      <c r="B8" s="227"/>
      <c r="C8" s="227"/>
      <c r="D8" s="17" t="s">
        <v>12</v>
      </c>
      <c r="E8" s="27">
        <f t="shared" si="0"/>
        <v>6168276.29</v>
      </c>
      <c r="F8" s="27">
        <f t="shared" si="0"/>
        <v>6168276.29</v>
      </c>
      <c r="G8" s="27">
        <f t="shared" si="1"/>
        <v>100</v>
      </c>
      <c r="H8" s="141"/>
    </row>
    <row r="9" spans="1:15" ht="30" x14ac:dyDescent="0.25">
      <c r="A9" s="12"/>
      <c r="B9" s="227"/>
      <c r="C9" s="227"/>
      <c r="D9" s="17" t="s">
        <v>6</v>
      </c>
      <c r="E9" s="27">
        <v>0</v>
      </c>
      <c r="F9" s="27">
        <v>0</v>
      </c>
      <c r="G9" s="36">
        <v>0</v>
      </c>
      <c r="H9" s="141"/>
    </row>
    <row r="10" spans="1:15" ht="30" x14ac:dyDescent="0.25">
      <c r="A10" s="12"/>
      <c r="B10" s="228"/>
      <c r="C10" s="228"/>
      <c r="D10" s="17" t="s">
        <v>7</v>
      </c>
      <c r="E10" s="27">
        <v>0</v>
      </c>
      <c r="F10" s="27">
        <v>0</v>
      </c>
      <c r="G10" s="36">
        <v>0</v>
      </c>
      <c r="H10" s="142"/>
    </row>
    <row r="11" spans="1:15" x14ac:dyDescent="0.25">
      <c r="A11" s="12"/>
      <c r="B11" s="99" t="s">
        <v>22</v>
      </c>
      <c r="C11" s="99" t="s">
        <v>47</v>
      </c>
      <c r="D11" s="16" t="s">
        <v>2</v>
      </c>
      <c r="E11" s="27">
        <f>E12+E13</f>
        <v>1257225.5</v>
      </c>
      <c r="F11" s="27">
        <f>F12+F13</f>
        <v>1257225.47</v>
      </c>
      <c r="G11" s="27">
        <f>F11/E11*100</f>
        <v>99.999997613793226</v>
      </c>
      <c r="H11" s="156" t="s">
        <v>115</v>
      </c>
    </row>
    <row r="12" spans="1:15" ht="30" x14ac:dyDescent="0.25">
      <c r="A12" s="12"/>
      <c r="B12" s="100"/>
      <c r="C12" s="100"/>
      <c r="D12" s="17" t="s">
        <v>11</v>
      </c>
      <c r="E12" s="27">
        <v>1257225.5</v>
      </c>
      <c r="F12" s="26">
        <v>1257225.47</v>
      </c>
      <c r="G12" s="27">
        <f t="shared" ref="G12" si="2">F12/E12*100</f>
        <v>99.999997613793226</v>
      </c>
      <c r="H12" s="157"/>
    </row>
    <row r="13" spans="1:15" ht="30" x14ac:dyDescent="0.25">
      <c r="A13" s="12"/>
      <c r="B13" s="100"/>
      <c r="C13" s="100"/>
      <c r="D13" s="17" t="s">
        <v>12</v>
      </c>
      <c r="E13" s="27">
        <v>0</v>
      </c>
      <c r="F13" s="27">
        <v>0</v>
      </c>
      <c r="G13" s="27">
        <v>0</v>
      </c>
      <c r="H13" s="157"/>
    </row>
    <row r="14" spans="1:15" ht="36.75" customHeight="1" x14ac:dyDescent="0.25">
      <c r="A14" s="12"/>
      <c r="B14" s="100"/>
      <c r="C14" s="100"/>
      <c r="D14" s="17" t="s">
        <v>6</v>
      </c>
      <c r="E14" s="27">
        <v>0</v>
      </c>
      <c r="F14" s="27">
        <v>0</v>
      </c>
      <c r="G14" s="36">
        <v>0</v>
      </c>
      <c r="H14" s="157"/>
    </row>
    <row r="15" spans="1:15" ht="33.75" customHeight="1" x14ac:dyDescent="0.25">
      <c r="A15" s="12"/>
      <c r="B15" s="101"/>
      <c r="C15" s="101"/>
      <c r="D15" s="17" t="s">
        <v>7</v>
      </c>
      <c r="E15" s="27">
        <v>0</v>
      </c>
      <c r="F15" s="27">
        <v>0</v>
      </c>
      <c r="G15" s="36">
        <v>0</v>
      </c>
      <c r="H15" s="157"/>
    </row>
    <row r="16" spans="1:15" ht="96.75" customHeight="1" x14ac:dyDescent="0.25">
      <c r="A16" s="12"/>
      <c r="B16" s="113" t="s">
        <v>1</v>
      </c>
      <c r="C16" s="113" t="s">
        <v>109</v>
      </c>
      <c r="D16" s="17" t="s">
        <v>2</v>
      </c>
      <c r="E16" s="27">
        <f>E17+E18</f>
        <v>28883600.710000001</v>
      </c>
      <c r="F16" s="27">
        <f>F17+F18</f>
        <v>28542279.359999999</v>
      </c>
      <c r="G16" s="36">
        <f>F16/E16*100</f>
        <v>98.818286703839419</v>
      </c>
      <c r="H16" s="156" t="s">
        <v>202</v>
      </c>
      <c r="I16" s="153"/>
      <c r="J16" s="154"/>
      <c r="K16" s="154"/>
      <c r="L16" s="154"/>
      <c r="M16" s="154"/>
    </row>
    <row r="17" spans="1:13" ht="75.75" customHeight="1" x14ac:dyDescent="0.25">
      <c r="A17" s="12"/>
      <c r="B17" s="114"/>
      <c r="C17" s="114"/>
      <c r="D17" s="17" t="s">
        <v>11</v>
      </c>
      <c r="E17" s="27">
        <v>23309289.710000001</v>
      </c>
      <c r="F17" s="27">
        <v>22967968.359999999</v>
      </c>
      <c r="G17" s="36">
        <f t="shared" ref="G17:G18" si="3">F17/E17*100</f>
        <v>98.535685324407069</v>
      </c>
      <c r="H17" s="157"/>
      <c r="I17" s="153"/>
      <c r="J17" s="154"/>
      <c r="K17" s="154"/>
      <c r="L17" s="154"/>
      <c r="M17" s="154"/>
    </row>
    <row r="18" spans="1:13" ht="209.25" customHeight="1" x14ac:dyDescent="0.25">
      <c r="A18" s="12"/>
      <c r="B18" s="114"/>
      <c r="C18" s="114"/>
      <c r="D18" s="17" t="s">
        <v>12</v>
      </c>
      <c r="E18" s="29">
        <v>5574311</v>
      </c>
      <c r="F18" s="29">
        <v>5574311</v>
      </c>
      <c r="G18" s="36">
        <f t="shared" si="3"/>
        <v>100</v>
      </c>
      <c r="H18" s="157"/>
      <c r="I18" s="153"/>
      <c r="J18" s="154"/>
      <c r="K18" s="154"/>
      <c r="L18" s="154"/>
      <c r="M18" s="154"/>
    </row>
    <row r="19" spans="1:13" ht="327.75" customHeight="1" x14ac:dyDescent="0.25">
      <c r="A19" s="12"/>
      <c r="B19" s="114"/>
      <c r="C19" s="114"/>
      <c r="D19" s="54" t="s">
        <v>6</v>
      </c>
      <c r="E19" s="27">
        <v>0</v>
      </c>
      <c r="F19" s="27">
        <v>0</v>
      </c>
      <c r="G19" s="36">
        <v>0</v>
      </c>
      <c r="H19" s="157" t="s">
        <v>203</v>
      </c>
      <c r="I19" s="153"/>
      <c r="J19" s="154"/>
      <c r="K19" s="154"/>
      <c r="L19" s="154"/>
      <c r="M19" s="154"/>
    </row>
    <row r="20" spans="1:13" ht="91.5" customHeight="1" x14ac:dyDescent="0.25">
      <c r="A20" s="12"/>
      <c r="B20" s="115"/>
      <c r="C20" s="115"/>
      <c r="D20" s="54" t="s">
        <v>7</v>
      </c>
      <c r="E20" s="27">
        <v>0</v>
      </c>
      <c r="F20" s="27">
        <v>0</v>
      </c>
      <c r="G20" s="36">
        <v>0</v>
      </c>
      <c r="H20" s="158"/>
      <c r="I20" s="153"/>
      <c r="J20" s="154"/>
      <c r="K20" s="154"/>
      <c r="L20" s="154"/>
      <c r="M20" s="154"/>
    </row>
    <row r="21" spans="1:13" x14ac:dyDescent="0.25">
      <c r="A21" s="12"/>
      <c r="B21" s="99" t="s">
        <v>22</v>
      </c>
      <c r="C21" s="99" t="s">
        <v>79</v>
      </c>
      <c r="D21" s="16" t="s">
        <v>2</v>
      </c>
      <c r="E21" s="27">
        <f>E22</f>
        <v>0</v>
      </c>
      <c r="F21" s="27">
        <f>F22</f>
        <v>0</v>
      </c>
      <c r="G21" s="27">
        <f>G22</f>
        <v>0</v>
      </c>
      <c r="H21" s="140"/>
    </row>
    <row r="22" spans="1:13" ht="30" x14ac:dyDescent="0.25">
      <c r="A22" s="12"/>
      <c r="B22" s="100"/>
      <c r="C22" s="100"/>
      <c r="D22" s="17" t="s">
        <v>11</v>
      </c>
      <c r="E22" s="27">
        <v>0</v>
      </c>
      <c r="F22" s="27">
        <v>0</v>
      </c>
      <c r="G22" s="36">
        <v>0</v>
      </c>
      <c r="H22" s="141"/>
    </row>
    <row r="23" spans="1:13" ht="30" x14ac:dyDescent="0.25">
      <c r="A23" s="12"/>
      <c r="B23" s="100"/>
      <c r="C23" s="100"/>
      <c r="D23" s="17" t="s">
        <v>12</v>
      </c>
      <c r="E23" s="27">
        <v>0</v>
      </c>
      <c r="F23" s="27">
        <v>0</v>
      </c>
      <c r="G23" s="36">
        <v>0</v>
      </c>
      <c r="H23" s="141"/>
    </row>
    <row r="24" spans="1:13" ht="30" x14ac:dyDescent="0.25">
      <c r="A24" s="12"/>
      <c r="B24" s="100"/>
      <c r="C24" s="100"/>
      <c r="D24" s="17" t="s">
        <v>6</v>
      </c>
      <c r="E24" s="27">
        <v>0</v>
      </c>
      <c r="F24" s="27">
        <v>0</v>
      </c>
      <c r="G24" s="36">
        <v>0</v>
      </c>
      <c r="H24" s="141"/>
    </row>
    <row r="25" spans="1:13" ht="63" customHeight="1" x14ac:dyDescent="0.25">
      <c r="A25" s="12"/>
      <c r="B25" s="100"/>
      <c r="C25" s="100"/>
      <c r="D25" s="17" t="s">
        <v>7</v>
      </c>
      <c r="E25" s="27">
        <v>0</v>
      </c>
      <c r="F25" s="27">
        <v>0</v>
      </c>
      <c r="G25" s="36">
        <v>0</v>
      </c>
      <c r="H25" s="141"/>
    </row>
    <row r="26" spans="1:13" s="23" customFormat="1" x14ac:dyDescent="0.25">
      <c r="A26" s="22"/>
      <c r="B26" s="117" t="s">
        <v>1</v>
      </c>
      <c r="C26" s="99" t="s">
        <v>80</v>
      </c>
      <c r="D26" s="16" t="s">
        <v>2</v>
      </c>
      <c r="E26" s="27">
        <f>E27+E28</f>
        <v>1599965.29</v>
      </c>
      <c r="F26" s="27">
        <f>F27+F28</f>
        <v>1599963.56</v>
      </c>
      <c r="G26" s="29">
        <f>F26/E26*100</f>
        <v>99.999891872654317</v>
      </c>
      <c r="H26" s="159" t="s">
        <v>121</v>
      </c>
      <c r="I26" s="2"/>
    </row>
    <row r="27" spans="1:13" s="23" customFormat="1" ht="30" x14ac:dyDescent="0.25">
      <c r="A27" s="22"/>
      <c r="B27" s="118"/>
      <c r="C27" s="100"/>
      <c r="D27" s="17" t="s">
        <v>11</v>
      </c>
      <c r="E27" s="27">
        <v>1006000</v>
      </c>
      <c r="F27" s="27">
        <v>1005998.27</v>
      </c>
      <c r="G27" s="29">
        <f t="shared" ref="G27:G28" si="4">F27/E27*100</f>
        <v>99.999828031809145</v>
      </c>
      <c r="H27" s="160"/>
      <c r="I27" s="2"/>
    </row>
    <row r="28" spans="1:13" s="23" customFormat="1" ht="30" x14ac:dyDescent="0.25">
      <c r="A28" s="22"/>
      <c r="B28" s="118"/>
      <c r="C28" s="100"/>
      <c r="D28" s="17" t="s">
        <v>12</v>
      </c>
      <c r="E28" s="27">
        <v>593965.29</v>
      </c>
      <c r="F28" s="27">
        <v>593965.29</v>
      </c>
      <c r="G28" s="29">
        <f t="shared" si="4"/>
        <v>100</v>
      </c>
      <c r="H28" s="160"/>
      <c r="I28" s="2"/>
    </row>
    <row r="29" spans="1:13" s="23" customFormat="1" ht="30" x14ac:dyDescent="0.25">
      <c r="A29" s="22"/>
      <c r="B29" s="118"/>
      <c r="C29" s="100"/>
      <c r="D29" s="17" t="s">
        <v>6</v>
      </c>
      <c r="E29" s="27">
        <v>0</v>
      </c>
      <c r="F29" s="27">
        <v>0</v>
      </c>
      <c r="G29" s="36">
        <v>0</v>
      </c>
      <c r="H29" s="160"/>
      <c r="I29" s="2"/>
    </row>
    <row r="30" spans="1:13" s="23" customFormat="1" ht="30" x14ac:dyDescent="0.25">
      <c r="A30" s="22"/>
      <c r="B30" s="119"/>
      <c r="C30" s="101"/>
      <c r="D30" s="17" t="s">
        <v>7</v>
      </c>
      <c r="E30" s="27">
        <v>0</v>
      </c>
      <c r="F30" s="27">
        <v>0</v>
      </c>
      <c r="G30" s="36">
        <v>0</v>
      </c>
      <c r="H30" s="161"/>
      <c r="I30" s="2"/>
    </row>
    <row r="31" spans="1:13" hidden="1" x14ac:dyDescent="0.25">
      <c r="A31" s="12"/>
      <c r="B31" s="99" t="s">
        <v>1</v>
      </c>
      <c r="C31" s="99" t="s">
        <v>44</v>
      </c>
      <c r="D31" s="16" t="s">
        <v>2</v>
      </c>
      <c r="E31" s="27">
        <f>SUM(E32:E33)</f>
        <v>0</v>
      </c>
      <c r="F31" s="27">
        <f>SUM(F32:F33)</f>
        <v>0</v>
      </c>
      <c r="G31" s="29">
        <v>0</v>
      </c>
      <c r="H31" s="140"/>
    </row>
    <row r="32" spans="1:13" ht="30" hidden="1" x14ac:dyDescent="0.25">
      <c r="A32" s="12"/>
      <c r="B32" s="100"/>
      <c r="C32" s="100"/>
      <c r="D32" s="17" t="s">
        <v>11</v>
      </c>
      <c r="E32" s="27">
        <v>0</v>
      </c>
      <c r="F32" s="27">
        <v>0</v>
      </c>
      <c r="G32" s="29">
        <v>0</v>
      </c>
      <c r="H32" s="141"/>
    </row>
    <row r="33" spans="1:8" ht="30" hidden="1" x14ac:dyDescent="0.25">
      <c r="A33" s="12"/>
      <c r="B33" s="100"/>
      <c r="C33" s="100"/>
      <c r="D33" s="17" t="s">
        <v>12</v>
      </c>
      <c r="E33" s="27" t="s">
        <v>38</v>
      </c>
      <c r="F33" s="47" t="s">
        <v>38</v>
      </c>
      <c r="G33" s="47" t="s">
        <v>38</v>
      </c>
      <c r="H33" s="141"/>
    </row>
    <row r="34" spans="1:8" ht="30" hidden="1" x14ac:dyDescent="0.25">
      <c r="A34" s="12"/>
      <c r="B34" s="100"/>
      <c r="C34" s="100"/>
      <c r="D34" s="17" t="s">
        <v>6</v>
      </c>
      <c r="E34" s="27" t="s">
        <v>38</v>
      </c>
      <c r="F34" s="47" t="s">
        <v>38</v>
      </c>
      <c r="G34" s="47" t="s">
        <v>38</v>
      </c>
      <c r="H34" s="141"/>
    </row>
    <row r="35" spans="1:8" ht="30" hidden="1" x14ac:dyDescent="0.25">
      <c r="A35" s="12"/>
      <c r="B35" s="101"/>
      <c r="C35" s="101"/>
      <c r="D35" s="17" t="s">
        <v>7</v>
      </c>
      <c r="E35" s="27" t="s">
        <v>38</v>
      </c>
      <c r="F35" s="47" t="s">
        <v>38</v>
      </c>
      <c r="G35" s="47" t="s">
        <v>38</v>
      </c>
      <c r="H35" s="142"/>
    </row>
    <row r="36" spans="1:8" s="2" customFormat="1" x14ac:dyDescent="0.25">
      <c r="B36" s="7"/>
      <c r="C36" s="7"/>
      <c r="D36" s="7"/>
      <c r="E36" s="28"/>
      <c r="H36" s="8"/>
    </row>
    <row r="37" spans="1:8" s="2" customFormat="1" x14ac:dyDescent="0.25">
      <c r="B37" s="7"/>
      <c r="C37" s="7"/>
      <c r="D37" s="7"/>
      <c r="E37" s="28"/>
      <c r="H37" s="8"/>
    </row>
    <row r="38" spans="1:8" s="2" customFormat="1" x14ac:dyDescent="0.25">
      <c r="B38" s="7"/>
      <c r="C38" s="7"/>
      <c r="D38" s="7"/>
      <c r="E38" s="28"/>
      <c r="H38" s="8"/>
    </row>
    <row r="39" spans="1:8" s="2" customFormat="1" x14ac:dyDescent="0.25">
      <c r="B39" s="7"/>
      <c r="C39" s="7"/>
      <c r="D39" s="7"/>
      <c r="E39" s="28"/>
      <c r="H39" s="8"/>
    </row>
    <row r="40" spans="1:8" s="2" customFormat="1" x14ac:dyDescent="0.25">
      <c r="B40" s="7"/>
      <c r="C40" s="7"/>
      <c r="D40" s="7"/>
      <c r="E40" s="28"/>
      <c r="H40" s="8"/>
    </row>
    <row r="41" spans="1:8" s="2" customFormat="1" x14ac:dyDescent="0.25">
      <c r="B41" s="7"/>
      <c r="C41" s="7"/>
      <c r="D41" s="7"/>
      <c r="E41" s="28"/>
      <c r="H41" s="8"/>
    </row>
    <row r="42" spans="1:8" s="2" customFormat="1" x14ac:dyDescent="0.25">
      <c r="B42" s="7"/>
      <c r="C42" s="7"/>
      <c r="D42" s="7"/>
      <c r="E42" s="28"/>
      <c r="H42" s="8"/>
    </row>
    <row r="43" spans="1:8" s="2" customFormat="1" x14ac:dyDescent="0.25">
      <c r="B43" s="7"/>
      <c r="C43" s="7"/>
      <c r="D43" s="7"/>
      <c r="E43" s="28"/>
      <c r="H43" s="8"/>
    </row>
    <row r="44" spans="1:8" s="2" customFormat="1" x14ac:dyDescent="0.25">
      <c r="B44" s="7"/>
      <c r="C44" s="7"/>
      <c r="D44" s="7"/>
      <c r="E44" s="28"/>
      <c r="H44" s="8"/>
    </row>
    <row r="45" spans="1:8" s="2" customFormat="1" x14ac:dyDescent="0.25">
      <c r="B45" s="7"/>
      <c r="C45" s="7"/>
      <c r="D45" s="7"/>
      <c r="E45" s="28"/>
      <c r="H45" s="8"/>
    </row>
    <row r="46" spans="1:8" s="2" customFormat="1" x14ac:dyDescent="0.25">
      <c r="B46" s="7"/>
      <c r="C46" s="7"/>
      <c r="D46" s="7"/>
      <c r="E46" s="28"/>
      <c r="H46" s="7"/>
    </row>
    <row r="47" spans="1:8" s="2" customFormat="1" x14ac:dyDescent="0.25">
      <c r="B47" s="7"/>
      <c r="C47" s="7"/>
      <c r="D47" s="7"/>
      <c r="E47" s="28"/>
      <c r="H47" s="7"/>
    </row>
    <row r="48" spans="1: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row r="201" spans="2:8" s="2" customFormat="1" x14ac:dyDescent="0.25">
      <c r="B201" s="7"/>
      <c r="C201" s="7"/>
      <c r="D201" s="7"/>
      <c r="E201" s="28"/>
      <c r="H201" s="7"/>
    </row>
    <row r="202" spans="2:8" s="2" customFormat="1" x14ac:dyDescent="0.25">
      <c r="B202" s="7"/>
      <c r="C202" s="7"/>
      <c r="D202" s="7"/>
      <c r="E202" s="28"/>
      <c r="H202" s="7"/>
    </row>
    <row r="203" spans="2:8" s="2" customFormat="1" x14ac:dyDescent="0.25">
      <c r="B203" s="7"/>
      <c r="C203" s="7"/>
      <c r="D203" s="7"/>
      <c r="E203" s="28"/>
      <c r="H203" s="7"/>
    </row>
    <row r="204" spans="2:8" s="2" customFormat="1" x14ac:dyDescent="0.25">
      <c r="B204" s="7"/>
      <c r="C204" s="7"/>
      <c r="D204" s="7"/>
      <c r="E204" s="28"/>
      <c r="H204" s="7"/>
    </row>
    <row r="205" spans="2:8" s="2" customFormat="1" x14ac:dyDescent="0.25">
      <c r="B205" s="7"/>
      <c r="C205" s="7"/>
      <c r="D205" s="7"/>
      <c r="E205" s="28"/>
      <c r="H205" s="7"/>
    </row>
    <row r="206" spans="2:8" s="2" customFormat="1" x14ac:dyDescent="0.25">
      <c r="B206" s="7"/>
      <c r="C206" s="7"/>
      <c r="D206" s="7"/>
      <c r="E206" s="28"/>
      <c r="H206" s="7"/>
    </row>
  </sheetData>
  <dataConsolidate/>
  <mergeCells count="22">
    <mergeCell ref="B31:B35"/>
    <mergeCell ref="C31:C35"/>
    <mergeCell ref="H31:H35"/>
    <mergeCell ref="I16:M20"/>
    <mergeCell ref="B21:B25"/>
    <mergeCell ref="C21:C25"/>
    <mergeCell ref="H21:H25"/>
    <mergeCell ref="B26:B30"/>
    <mergeCell ref="C26:C30"/>
    <mergeCell ref="H26:H30"/>
    <mergeCell ref="B11:B15"/>
    <mergeCell ref="C11:C15"/>
    <mergeCell ref="H11:H15"/>
    <mergeCell ref="B16:B20"/>
    <mergeCell ref="C16:C20"/>
    <mergeCell ref="H19:H20"/>
    <mergeCell ref="H16:H18"/>
    <mergeCell ref="B6:B10"/>
    <mergeCell ref="C6:C10"/>
    <mergeCell ref="H6:H10"/>
    <mergeCell ref="A2:H2"/>
    <mergeCell ref="A3:H3"/>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7"/>
  <sheetViews>
    <sheetView view="pageBreakPreview" topLeftCell="C1" zoomScale="70" zoomScaleNormal="75" zoomScaleSheetLayoutView="70" workbookViewId="0">
      <selection activeCell="D4" sqref="D4"/>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x14ac:dyDescent="0.25">
      <c r="A6" s="12"/>
      <c r="B6" s="226" t="s">
        <v>23</v>
      </c>
      <c r="C6" s="231" t="s">
        <v>170</v>
      </c>
      <c r="D6" s="16" t="s">
        <v>2</v>
      </c>
      <c r="E6" s="27">
        <f>E7+E8</f>
        <v>5705793.71</v>
      </c>
      <c r="F6" s="27">
        <f>F7+F8</f>
        <v>5705793.71</v>
      </c>
      <c r="G6" s="27">
        <f>F6/E6*100</f>
        <v>100</v>
      </c>
      <c r="H6" s="140"/>
    </row>
    <row r="7" spans="1:15" ht="30" x14ac:dyDescent="0.25">
      <c r="A7" s="12"/>
      <c r="B7" s="227"/>
      <c r="C7" s="232"/>
      <c r="D7" s="17" t="s">
        <v>11</v>
      </c>
      <c r="E7" s="27">
        <f>E12+E17</f>
        <v>5705793.71</v>
      </c>
      <c r="F7" s="27">
        <f>F12+F17</f>
        <v>5705793.71</v>
      </c>
      <c r="G7" s="27">
        <f>F7/E7*100</f>
        <v>100</v>
      </c>
      <c r="H7" s="141"/>
    </row>
    <row r="8" spans="1:15" ht="30" x14ac:dyDescent="0.25">
      <c r="A8" s="12"/>
      <c r="B8" s="227"/>
      <c r="C8" s="232"/>
      <c r="D8" s="17" t="s">
        <v>12</v>
      </c>
      <c r="E8" s="27">
        <f>E13+E18</f>
        <v>0</v>
      </c>
      <c r="F8" s="27">
        <f>F13+F18</f>
        <v>0</v>
      </c>
      <c r="G8" s="36">
        <v>0</v>
      </c>
      <c r="H8" s="141"/>
    </row>
    <row r="9" spans="1:15" ht="30" x14ac:dyDescent="0.25">
      <c r="A9" s="12"/>
      <c r="B9" s="227"/>
      <c r="C9" s="232"/>
      <c r="D9" s="17" t="s">
        <v>6</v>
      </c>
      <c r="E9" s="27">
        <v>0</v>
      </c>
      <c r="F9" s="27">
        <v>0</v>
      </c>
      <c r="G9" s="36">
        <v>0</v>
      </c>
      <c r="H9" s="141"/>
    </row>
    <row r="10" spans="1:15" ht="42" customHeight="1" x14ac:dyDescent="0.25">
      <c r="A10" s="12"/>
      <c r="B10" s="228"/>
      <c r="C10" s="233"/>
      <c r="D10" s="17" t="s">
        <v>7</v>
      </c>
      <c r="E10" s="27">
        <v>0</v>
      </c>
      <c r="F10" s="27">
        <v>0</v>
      </c>
      <c r="G10" s="36">
        <v>0</v>
      </c>
      <c r="H10" s="142"/>
    </row>
    <row r="11" spans="1:15" x14ac:dyDescent="0.25">
      <c r="A11" s="12"/>
      <c r="B11" s="99" t="s">
        <v>19</v>
      </c>
      <c r="C11" s="99" t="s">
        <v>57</v>
      </c>
      <c r="D11" s="16" t="s">
        <v>2</v>
      </c>
      <c r="E11" s="62">
        <f>E12+E13</f>
        <v>4498202.71</v>
      </c>
      <c r="F11" s="62">
        <f>F12+F13</f>
        <v>4498202.71</v>
      </c>
      <c r="G11" s="27">
        <f>F11/E11*100</f>
        <v>100</v>
      </c>
      <c r="H11" s="128" t="s">
        <v>168</v>
      </c>
      <c r="I11" s="215"/>
    </row>
    <row r="12" spans="1:15" ht="30" x14ac:dyDescent="0.25">
      <c r="A12" s="12"/>
      <c r="B12" s="100"/>
      <c r="C12" s="100"/>
      <c r="D12" s="17" t="s">
        <v>11</v>
      </c>
      <c r="E12" s="27">
        <v>4498202.71</v>
      </c>
      <c r="F12" s="27">
        <v>4498202.71</v>
      </c>
      <c r="G12" s="27">
        <f>F12/E12*100</f>
        <v>100</v>
      </c>
      <c r="H12" s="128"/>
      <c r="I12" s="215"/>
    </row>
    <row r="13" spans="1:15" ht="30" x14ac:dyDescent="0.25">
      <c r="A13" s="12"/>
      <c r="B13" s="100"/>
      <c r="C13" s="100"/>
      <c r="D13" s="17" t="s">
        <v>12</v>
      </c>
      <c r="E13" s="27">
        <v>0</v>
      </c>
      <c r="F13" s="27">
        <v>0</v>
      </c>
      <c r="G13" s="36">
        <v>0</v>
      </c>
      <c r="H13" s="128"/>
      <c r="I13" s="215"/>
    </row>
    <row r="14" spans="1:15" ht="30" x14ac:dyDescent="0.25">
      <c r="A14" s="12"/>
      <c r="B14" s="100"/>
      <c r="C14" s="100"/>
      <c r="D14" s="17" t="s">
        <v>6</v>
      </c>
      <c r="E14" s="27">
        <v>0</v>
      </c>
      <c r="F14" s="27">
        <v>0</v>
      </c>
      <c r="G14" s="36">
        <v>0</v>
      </c>
      <c r="H14" s="128"/>
      <c r="I14" s="215"/>
    </row>
    <row r="15" spans="1:15" ht="123" customHeight="1" x14ac:dyDescent="0.25">
      <c r="A15" s="12"/>
      <c r="B15" s="100"/>
      <c r="C15" s="100"/>
      <c r="D15" s="17" t="s">
        <v>7</v>
      </c>
      <c r="E15" s="27">
        <v>0</v>
      </c>
      <c r="F15" s="27">
        <v>0</v>
      </c>
      <c r="G15" s="36">
        <v>0</v>
      </c>
      <c r="H15" s="128"/>
      <c r="I15" s="215"/>
    </row>
    <row r="16" spans="1:15" x14ac:dyDescent="0.25">
      <c r="A16" s="12"/>
      <c r="B16" s="99" t="s">
        <v>1</v>
      </c>
      <c r="C16" s="99" t="s">
        <v>82</v>
      </c>
      <c r="D16" s="16" t="s">
        <v>2</v>
      </c>
      <c r="E16" s="62">
        <f>E17+E18</f>
        <v>1207591</v>
      </c>
      <c r="F16" s="62">
        <f>F17+F18</f>
        <v>1207591</v>
      </c>
      <c r="G16" s="27">
        <f>F16/E16*100</f>
        <v>100</v>
      </c>
      <c r="H16" s="140" t="s">
        <v>204</v>
      </c>
    </row>
    <row r="17" spans="1:8" ht="30" x14ac:dyDescent="0.25">
      <c r="A17" s="12"/>
      <c r="B17" s="100"/>
      <c r="C17" s="100"/>
      <c r="D17" s="17" t="s">
        <v>11</v>
      </c>
      <c r="E17" s="62">
        <v>1207591</v>
      </c>
      <c r="F17" s="62">
        <v>1207591</v>
      </c>
      <c r="G17" s="27">
        <f>F17/E17*100</f>
        <v>100</v>
      </c>
      <c r="H17" s="141"/>
    </row>
    <row r="18" spans="1:8" ht="30" x14ac:dyDescent="0.25">
      <c r="A18" s="12"/>
      <c r="B18" s="100"/>
      <c r="C18" s="100"/>
      <c r="D18" s="17" t="s">
        <v>12</v>
      </c>
      <c r="E18" s="27">
        <v>0</v>
      </c>
      <c r="F18" s="27">
        <v>0</v>
      </c>
      <c r="G18" s="36">
        <v>0</v>
      </c>
      <c r="H18" s="141"/>
    </row>
    <row r="19" spans="1:8" ht="30" x14ac:dyDescent="0.25">
      <c r="A19" s="12"/>
      <c r="B19" s="100"/>
      <c r="C19" s="100"/>
      <c r="D19" s="17" t="s">
        <v>6</v>
      </c>
      <c r="E19" s="27">
        <v>0</v>
      </c>
      <c r="F19" s="27">
        <v>0</v>
      </c>
      <c r="G19" s="36">
        <v>0</v>
      </c>
      <c r="H19" s="141"/>
    </row>
    <row r="20" spans="1:8" ht="81" customHeight="1" x14ac:dyDescent="0.25">
      <c r="A20" s="12"/>
      <c r="B20" s="101"/>
      <c r="C20" s="101"/>
      <c r="D20" s="17" t="s">
        <v>7</v>
      </c>
      <c r="E20" s="27">
        <v>0</v>
      </c>
      <c r="F20" s="27">
        <v>0</v>
      </c>
      <c r="G20" s="36">
        <v>0</v>
      </c>
      <c r="H20" s="141"/>
    </row>
    <row r="21" spans="1:8" s="2" customFormat="1" x14ac:dyDescent="0.25">
      <c r="B21" s="7"/>
      <c r="C21" s="7"/>
      <c r="D21" s="7"/>
      <c r="E21" s="28"/>
      <c r="H21" s="8"/>
    </row>
    <row r="22" spans="1:8" s="2" customFormat="1" x14ac:dyDescent="0.25">
      <c r="B22" s="7"/>
      <c r="C22" s="7"/>
      <c r="D22" s="7"/>
      <c r="E22" s="28"/>
      <c r="H22" s="8"/>
    </row>
    <row r="23" spans="1:8" s="2" customFormat="1" x14ac:dyDescent="0.25">
      <c r="B23" s="7"/>
      <c r="C23" s="7"/>
      <c r="D23" s="7"/>
      <c r="E23" s="28"/>
      <c r="H23" s="8"/>
    </row>
    <row r="24" spans="1:8" s="2" customFormat="1" x14ac:dyDescent="0.25">
      <c r="B24" s="7"/>
      <c r="C24" s="7"/>
      <c r="D24" s="7"/>
      <c r="E24" s="28"/>
      <c r="H24" s="8"/>
    </row>
    <row r="25" spans="1:8" s="2" customFormat="1" x14ac:dyDescent="0.25">
      <c r="B25" s="7"/>
      <c r="C25" s="7"/>
      <c r="D25" s="7"/>
      <c r="E25" s="28"/>
      <c r="H25" s="8"/>
    </row>
    <row r="26" spans="1:8" s="2" customFormat="1" x14ac:dyDescent="0.25">
      <c r="B26" s="7"/>
      <c r="C26" s="7"/>
      <c r="D26" s="7"/>
      <c r="E26" s="28"/>
      <c r="H26" s="8"/>
    </row>
    <row r="27" spans="1:8" s="2" customFormat="1" x14ac:dyDescent="0.25">
      <c r="B27" s="7"/>
      <c r="C27" s="7"/>
      <c r="D27" s="7"/>
      <c r="E27" s="28"/>
      <c r="H27" s="7"/>
    </row>
    <row r="28" spans="1:8" s="2" customFormat="1" x14ac:dyDescent="0.25">
      <c r="B28" s="7"/>
      <c r="C28" s="7"/>
      <c r="D28" s="7"/>
      <c r="E28" s="28"/>
      <c r="H28" s="7"/>
    </row>
    <row r="29" spans="1:8" s="2" customFormat="1" x14ac:dyDescent="0.25">
      <c r="B29" s="7"/>
      <c r="C29" s="7"/>
      <c r="D29" s="7"/>
      <c r="E29" s="28"/>
      <c r="H29" s="7"/>
    </row>
    <row r="30" spans="1:8" s="2" customFormat="1" x14ac:dyDescent="0.25">
      <c r="B30" s="7"/>
      <c r="C30" s="7"/>
      <c r="D30" s="7"/>
      <c r="E30" s="28"/>
      <c r="H30" s="7"/>
    </row>
    <row r="31" spans="1:8" s="2" customFormat="1" x14ac:dyDescent="0.25">
      <c r="B31" s="7"/>
      <c r="C31" s="7"/>
      <c r="D31" s="7"/>
      <c r="E31" s="28"/>
      <c r="H31" s="7"/>
    </row>
    <row r="32" spans="1:8" s="2" customFormat="1" x14ac:dyDescent="0.25">
      <c r="B32" s="7"/>
      <c r="C32" s="7"/>
      <c r="D32" s="7"/>
      <c r="E32" s="28"/>
      <c r="H32" s="7"/>
    </row>
    <row r="33" spans="2:8" s="2" customFormat="1" x14ac:dyDescent="0.25">
      <c r="B33" s="7"/>
      <c r="C33" s="7"/>
      <c r="D33" s="7"/>
      <c r="E33" s="28"/>
      <c r="H33" s="7"/>
    </row>
    <row r="34" spans="2:8" s="2" customFormat="1" x14ac:dyDescent="0.25">
      <c r="B34" s="7"/>
      <c r="C34" s="7"/>
      <c r="D34" s="7"/>
      <c r="E34" s="28"/>
      <c r="H34" s="7"/>
    </row>
    <row r="35" spans="2:8" s="2" customFormat="1" x14ac:dyDescent="0.25">
      <c r="B35" s="7"/>
      <c r="C35" s="7"/>
      <c r="D35" s="7"/>
      <c r="E35" s="28"/>
      <c r="H35" s="7"/>
    </row>
    <row r="36" spans="2:8" s="2" customFormat="1" x14ac:dyDescent="0.25">
      <c r="B36" s="7"/>
      <c r="C36" s="7"/>
      <c r="D36" s="7"/>
      <c r="E36" s="28"/>
      <c r="H36" s="7"/>
    </row>
    <row r="37" spans="2:8" s="2" customFormat="1" x14ac:dyDescent="0.25">
      <c r="B37" s="7"/>
      <c r="C37" s="7"/>
      <c r="D37" s="7"/>
      <c r="E37" s="28"/>
      <c r="H37" s="7"/>
    </row>
    <row r="38" spans="2:8" s="2" customFormat="1" x14ac:dyDescent="0.25">
      <c r="B38" s="7"/>
      <c r="C38" s="7"/>
      <c r="D38" s="7"/>
      <c r="E38" s="28"/>
      <c r="H38" s="7"/>
    </row>
    <row r="39" spans="2:8" s="2" customFormat="1" x14ac:dyDescent="0.25">
      <c r="B39" s="7"/>
      <c r="C39" s="7"/>
      <c r="D39" s="7"/>
      <c r="E39" s="28"/>
      <c r="H39" s="7"/>
    </row>
    <row r="40" spans="2:8" s="2" customFormat="1" x14ac:dyDescent="0.25">
      <c r="B40" s="7"/>
      <c r="C40" s="7"/>
      <c r="D40" s="7"/>
      <c r="E40" s="28"/>
      <c r="H40" s="7"/>
    </row>
    <row r="41" spans="2:8" s="2" customFormat="1" x14ac:dyDescent="0.25">
      <c r="B41" s="7"/>
      <c r="C41" s="7"/>
      <c r="D41" s="7"/>
      <c r="E41" s="28"/>
      <c r="H41" s="7"/>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sheetData>
  <dataConsolidate/>
  <mergeCells count="12">
    <mergeCell ref="B11:B15"/>
    <mergeCell ref="C11:C15"/>
    <mergeCell ref="H11:H15"/>
    <mergeCell ref="I11:I15"/>
    <mergeCell ref="B16:B20"/>
    <mergeCell ref="C16:C20"/>
    <mergeCell ref="H16:H20"/>
    <mergeCell ref="B6:B10"/>
    <mergeCell ref="C6:C10"/>
    <mergeCell ref="H6:H10"/>
    <mergeCell ref="A2:H2"/>
    <mergeCell ref="A3:H3"/>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7"/>
  <sheetViews>
    <sheetView view="pageBreakPreview" topLeftCell="C1" zoomScale="70" zoomScaleNormal="75" zoomScaleSheetLayoutView="70" workbookViewId="0">
      <selection activeCell="H26" sqref="H26:H30"/>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x14ac:dyDescent="0.25">
      <c r="A6" s="2"/>
      <c r="B6" s="226" t="s">
        <v>4</v>
      </c>
      <c r="C6" s="226" t="s">
        <v>68</v>
      </c>
      <c r="D6" s="16" t="s">
        <v>2</v>
      </c>
      <c r="E6" s="26">
        <f>E7+E8</f>
        <v>13963684.860000001</v>
      </c>
      <c r="F6" s="26">
        <f>F7+F8</f>
        <v>13446318.17</v>
      </c>
      <c r="G6" s="26">
        <f>F6/E6*100</f>
        <v>96.294912874451668</v>
      </c>
      <c r="H6" s="148"/>
    </row>
    <row r="7" spans="1:15" ht="30" x14ac:dyDescent="0.25">
      <c r="A7" s="2"/>
      <c r="B7" s="234"/>
      <c r="C7" s="234"/>
      <c r="D7" s="17" t="s">
        <v>11</v>
      </c>
      <c r="E7" s="26">
        <f>E12+E17+E22+E27+E32</f>
        <v>11024650.940000001</v>
      </c>
      <c r="F7" s="26">
        <f>F12+F17+F22+F27+F32</f>
        <v>10507284.25</v>
      </c>
      <c r="G7" s="26">
        <f>F7/E7*100</f>
        <v>95.307183031774059</v>
      </c>
      <c r="H7" s="107"/>
    </row>
    <row r="8" spans="1:15" ht="30" x14ac:dyDescent="0.25">
      <c r="A8" s="2"/>
      <c r="B8" s="234"/>
      <c r="C8" s="234"/>
      <c r="D8" s="17" t="s">
        <v>12</v>
      </c>
      <c r="E8" s="26">
        <f>E13+E18+E23+E28+E33</f>
        <v>2939033.92</v>
      </c>
      <c r="F8" s="26">
        <f>F13+F18+F23+F28+F33</f>
        <v>2939033.92</v>
      </c>
      <c r="G8" s="26">
        <f>F8/E8*100</f>
        <v>100</v>
      </c>
      <c r="H8" s="107"/>
    </row>
    <row r="9" spans="1:15" ht="30" x14ac:dyDescent="0.25">
      <c r="A9" s="2"/>
      <c r="B9" s="234"/>
      <c r="C9" s="234"/>
      <c r="D9" s="17" t="s">
        <v>6</v>
      </c>
      <c r="E9" s="26">
        <v>0</v>
      </c>
      <c r="F9" s="26">
        <v>0</v>
      </c>
      <c r="G9" s="26">
        <v>0</v>
      </c>
      <c r="H9" s="107"/>
    </row>
    <row r="10" spans="1:15" ht="30" x14ac:dyDescent="0.25">
      <c r="A10" s="2"/>
      <c r="B10" s="235"/>
      <c r="C10" s="235"/>
      <c r="D10" s="17" t="s">
        <v>7</v>
      </c>
      <c r="E10" s="26">
        <v>0</v>
      </c>
      <c r="F10" s="26">
        <v>0</v>
      </c>
      <c r="G10" s="26">
        <v>0</v>
      </c>
      <c r="H10" s="108"/>
    </row>
    <row r="11" spans="1:15" s="2" customFormat="1" x14ac:dyDescent="0.25">
      <c r="B11" s="99" t="s">
        <v>1</v>
      </c>
      <c r="C11" s="99" t="s">
        <v>69</v>
      </c>
      <c r="D11" s="16" t="s">
        <v>2</v>
      </c>
      <c r="E11" s="26">
        <f>E12+E13</f>
        <v>3090600.07</v>
      </c>
      <c r="F11" s="26">
        <f>F12+F13</f>
        <v>2573233.38</v>
      </c>
      <c r="G11" s="26">
        <f>F11/E11*100</f>
        <v>83.259992290105657</v>
      </c>
      <c r="H11" s="96" t="s">
        <v>205</v>
      </c>
      <c r="J11" s="1"/>
      <c r="K11" s="1"/>
      <c r="L11" s="1"/>
      <c r="M11" s="1"/>
      <c r="N11" s="1"/>
      <c r="O11" s="1"/>
    </row>
    <row r="12" spans="1:15" s="2" customFormat="1" ht="30" x14ac:dyDescent="0.25">
      <c r="B12" s="102"/>
      <c r="C12" s="102"/>
      <c r="D12" s="17" t="s">
        <v>11</v>
      </c>
      <c r="E12" s="26">
        <v>3090600.07</v>
      </c>
      <c r="F12" s="26">
        <v>2573233.38</v>
      </c>
      <c r="G12" s="26">
        <f>F12/E12*100</f>
        <v>83.259992290105657</v>
      </c>
      <c r="H12" s="149"/>
      <c r="J12" s="1"/>
      <c r="K12" s="1"/>
      <c r="L12" s="1"/>
      <c r="M12" s="1"/>
      <c r="N12" s="1"/>
      <c r="O12" s="1"/>
    </row>
    <row r="13" spans="1:15" s="2" customFormat="1" ht="30" x14ac:dyDescent="0.25">
      <c r="B13" s="102"/>
      <c r="C13" s="102"/>
      <c r="D13" s="17" t="s">
        <v>12</v>
      </c>
      <c r="E13" s="26">
        <v>0</v>
      </c>
      <c r="F13" s="26">
        <v>0</v>
      </c>
      <c r="G13" s="26">
        <v>0</v>
      </c>
      <c r="H13" s="149"/>
      <c r="J13" s="1"/>
      <c r="K13" s="1"/>
      <c r="L13" s="1"/>
      <c r="M13" s="1"/>
      <c r="N13" s="1"/>
      <c r="O13" s="1"/>
    </row>
    <row r="14" spans="1:15" s="2" customFormat="1" ht="30" x14ac:dyDescent="0.25">
      <c r="B14" s="102"/>
      <c r="C14" s="102"/>
      <c r="D14" s="17" t="s">
        <v>6</v>
      </c>
      <c r="E14" s="26">
        <v>0</v>
      </c>
      <c r="F14" s="26">
        <v>0</v>
      </c>
      <c r="G14" s="26">
        <v>0</v>
      </c>
      <c r="H14" s="149"/>
      <c r="J14" s="1"/>
      <c r="K14" s="1"/>
      <c r="L14" s="1"/>
      <c r="M14" s="1"/>
      <c r="N14" s="1"/>
      <c r="O14" s="1"/>
    </row>
    <row r="15" spans="1:15" s="2" customFormat="1" ht="345" customHeight="1" x14ac:dyDescent="0.25">
      <c r="B15" s="103"/>
      <c r="C15" s="103"/>
      <c r="D15" s="17" t="s">
        <v>7</v>
      </c>
      <c r="E15" s="26">
        <v>0</v>
      </c>
      <c r="F15" s="26">
        <v>0</v>
      </c>
      <c r="G15" s="26">
        <v>0</v>
      </c>
      <c r="H15" s="150"/>
      <c r="J15" s="1"/>
      <c r="K15" s="1"/>
      <c r="L15" s="1"/>
      <c r="M15" s="1"/>
      <c r="N15" s="1"/>
      <c r="O15" s="1"/>
    </row>
    <row r="16" spans="1:15" s="2" customFormat="1" x14ac:dyDescent="0.25">
      <c r="B16" s="99" t="s">
        <v>1</v>
      </c>
      <c r="C16" s="99" t="s">
        <v>70</v>
      </c>
      <c r="D16" s="16" t="s">
        <v>2</v>
      </c>
      <c r="E16" s="26">
        <f>E17+E18</f>
        <v>6339056.5099999998</v>
      </c>
      <c r="F16" s="26">
        <f>F17+F18</f>
        <v>6339056.5099999998</v>
      </c>
      <c r="G16" s="26">
        <f>F16/E16*100</f>
        <v>100</v>
      </c>
      <c r="H16" s="96" t="s">
        <v>206</v>
      </c>
      <c r="J16" s="1"/>
      <c r="K16" s="1"/>
      <c r="L16" s="1"/>
      <c r="M16" s="1"/>
      <c r="N16" s="1"/>
      <c r="O16" s="1"/>
    </row>
    <row r="17" spans="1:15" s="2" customFormat="1" ht="30" x14ac:dyDescent="0.25">
      <c r="B17" s="100"/>
      <c r="C17" s="100"/>
      <c r="D17" s="17" t="s">
        <v>11</v>
      </c>
      <c r="E17" s="26">
        <v>3870624.67</v>
      </c>
      <c r="F17" s="26">
        <v>3870624.67</v>
      </c>
      <c r="G17" s="26">
        <f>F17/E17*100</f>
        <v>100</v>
      </c>
      <c r="H17" s="149"/>
      <c r="J17" s="1"/>
      <c r="K17" s="1"/>
      <c r="L17" s="1"/>
      <c r="M17" s="1"/>
      <c r="N17" s="1"/>
      <c r="O17" s="1"/>
    </row>
    <row r="18" spans="1:15" s="2" customFormat="1" ht="30" x14ac:dyDescent="0.25">
      <c r="B18" s="100"/>
      <c r="C18" s="100"/>
      <c r="D18" s="17" t="s">
        <v>12</v>
      </c>
      <c r="E18" s="26">
        <v>2468431.84</v>
      </c>
      <c r="F18" s="26">
        <v>2468431.84</v>
      </c>
      <c r="G18" s="26">
        <f>F18/E18*100</f>
        <v>100</v>
      </c>
      <c r="H18" s="149"/>
      <c r="J18" s="1"/>
      <c r="K18" s="1"/>
      <c r="L18" s="1"/>
      <c r="M18" s="1"/>
      <c r="N18" s="1"/>
      <c r="O18" s="1"/>
    </row>
    <row r="19" spans="1:15" s="2" customFormat="1" ht="30" x14ac:dyDescent="0.25">
      <c r="B19" s="100"/>
      <c r="C19" s="100"/>
      <c r="D19" s="17" t="s">
        <v>6</v>
      </c>
      <c r="E19" s="26">
        <v>0</v>
      </c>
      <c r="F19" s="26">
        <v>0</v>
      </c>
      <c r="G19" s="26">
        <v>0</v>
      </c>
      <c r="H19" s="149"/>
      <c r="J19" s="1"/>
      <c r="K19" s="1"/>
      <c r="L19" s="1"/>
      <c r="M19" s="1"/>
      <c r="N19" s="1"/>
      <c r="O19" s="1"/>
    </row>
    <row r="20" spans="1:15" s="2" customFormat="1" ht="45.75" customHeight="1" x14ac:dyDescent="0.25">
      <c r="B20" s="101"/>
      <c r="C20" s="101"/>
      <c r="D20" s="17" t="s">
        <v>7</v>
      </c>
      <c r="E20" s="26">
        <v>0</v>
      </c>
      <c r="F20" s="26">
        <v>0</v>
      </c>
      <c r="G20" s="26">
        <v>0</v>
      </c>
      <c r="H20" s="150"/>
      <c r="J20" s="1"/>
      <c r="K20" s="1"/>
      <c r="L20" s="1"/>
      <c r="M20" s="1"/>
      <c r="N20" s="1"/>
      <c r="O20" s="1"/>
    </row>
    <row r="21" spans="1:15" s="2" customFormat="1" x14ac:dyDescent="0.25">
      <c r="B21" s="99" t="s">
        <v>1</v>
      </c>
      <c r="C21" s="117" t="s">
        <v>71</v>
      </c>
      <c r="D21" s="16" t="s">
        <v>2</v>
      </c>
      <c r="E21" s="26">
        <f>E22+E23</f>
        <v>1719246.28</v>
      </c>
      <c r="F21" s="26">
        <f>F22+F23</f>
        <v>1719246.28</v>
      </c>
      <c r="G21" s="63">
        <f>F21/E21*100</f>
        <v>100</v>
      </c>
      <c r="H21" s="116" t="s">
        <v>207</v>
      </c>
      <c r="J21" s="1"/>
      <c r="K21" s="1"/>
      <c r="L21" s="1"/>
      <c r="M21" s="1"/>
      <c r="N21" s="1"/>
      <c r="O21" s="1"/>
    </row>
    <row r="22" spans="1:15" s="2" customFormat="1" ht="30" x14ac:dyDescent="0.25">
      <c r="B22" s="102"/>
      <c r="C22" s="182"/>
      <c r="D22" s="17" t="s">
        <v>11</v>
      </c>
      <c r="E22" s="26">
        <v>1248644.2</v>
      </c>
      <c r="F22" s="26">
        <v>1248644.2</v>
      </c>
      <c r="G22" s="63">
        <f>F22/E22*100</f>
        <v>100</v>
      </c>
      <c r="H22" s="107"/>
      <c r="J22" s="1"/>
      <c r="K22" s="1"/>
      <c r="L22" s="1"/>
      <c r="M22" s="1"/>
      <c r="N22" s="1"/>
      <c r="O22" s="1"/>
    </row>
    <row r="23" spans="1:15" s="2" customFormat="1" ht="30" x14ac:dyDescent="0.25">
      <c r="B23" s="102"/>
      <c r="C23" s="182"/>
      <c r="D23" s="17" t="s">
        <v>12</v>
      </c>
      <c r="E23" s="26">
        <v>470602.08</v>
      </c>
      <c r="F23" s="26">
        <v>470602.08</v>
      </c>
      <c r="G23" s="63">
        <v>0</v>
      </c>
      <c r="H23" s="107"/>
      <c r="J23" s="1"/>
      <c r="K23" s="1"/>
      <c r="L23" s="1"/>
      <c r="M23" s="1"/>
      <c r="N23" s="1"/>
      <c r="O23" s="1"/>
    </row>
    <row r="24" spans="1:15" s="2" customFormat="1" ht="30" x14ac:dyDescent="0.25">
      <c r="B24" s="102"/>
      <c r="C24" s="182"/>
      <c r="D24" s="17" t="s">
        <v>6</v>
      </c>
      <c r="E24" s="26">
        <v>0</v>
      </c>
      <c r="F24" s="26">
        <v>0</v>
      </c>
      <c r="G24" s="26">
        <v>0</v>
      </c>
      <c r="H24" s="107"/>
      <c r="J24" s="1"/>
      <c r="K24" s="1"/>
      <c r="L24" s="1"/>
      <c r="M24" s="1"/>
      <c r="N24" s="1"/>
      <c r="O24" s="1"/>
    </row>
    <row r="25" spans="1:15" s="2" customFormat="1" ht="33.75" customHeight="1" x14ac:dyDescent="0.25">
      <c r="B25" s="102"/>
      <c r="C25" s="183"/>
      <c r="D25" s="17" t="s">
        <v>7</v>
      </c>
      <c r="E25" s="26">
        <v>0</v>
      </c>
      <c r="F25" s="26">
        <v>0</v>
      </c>
      <c r="G25" s="26">
        <v>0</v>
      </c>
      <c r="H25" s="108"/>
      <c r="J25" s="1"/>
      <c r="K25" s="1"/>
      <c r="L25" s="1"/>
      <c r="M25" s="1"/>
      <c r="N25" s="1"/>
      <c r="O25" s="1"/>
    </row>
    <row r="26" spans="1:15" s="2" customFormat="1" x14ac:dyDescent="0.25">
      <c r="B26" s="99" t="s">
        <v>1</v>
      </c>
      <c r="C26" s="99" t="s">
        <v>72</v>
      </c>
      <c r="D26" s="16" t="s">
        <v>2</v>
      </c>
      <c r="E26" s="26">
        <f>E27+E28</f>
        <v>513408</v>
      </c>
      <c r="F26" s="26">
        <f>F27+F28</f>
        <v>513408</v>
      </c>
      <c r="G26" s="63">
        <f>F26/E26*100</f>
        <v>100</v>
      </c>
      <c r="H26" s="116" t="s">
        <v>117</v>
      </c>
      <c r="J26" s="1"/>
      <c r="K26" s="1"/>
      <c r="L26" s="1"/>
      <c r="M26" s="1"/>
      <c r="N26" s="1"/>
      <c r="O26" s="1"/>
    </row>
    <row r="27" spans="1:15" ht="30" x14ac:dyDescent="0.25">
      <c r="A27" s="2"/>
      <c r="B27" s="102"/>
      <c r="C27" s="102"/>
      <c r="D27" s="17" t="s">
        <v>11</v>
      </c>
      <c r="E27" s="26">
        <v>513408</v>
      </c>
      <c r="F27" s="26">
        <v>513408</v>
      </c>
      <c r="G27" s="63">
        <f>F27/E27*100</f>
        <v>100</v>
      </c>
      <c r="H27" s="120"/>
    </row>
    <row r="28" spans="1:15" ht="30" x14ac:dyDescent="0.25">
      <c r="A28" s="2"/>
      <c r="B28" s="102"/>
      <c r="C28" s="102"/>
      <c r="D28" s="17" t="s">
        <v>12</v>
      </c>
      <c r="E28" s="26">
        <v>0</v>
      </c>
      <c r="F28" s="26">
        <v>0</v>
      </c>
      <c r="G28" s="26">
        <v>0</v>
      </c>
      <c r="H28" s="120"/>
    </row>
    <row r="29" spans="1:15" ht="30" x14ac:dyDescent="0.25">
      <c r="A29" s="2"/>
      <c r="B29" s="102"/>
      <c r="C29" s="102"/>
      <c r="D29" s="17" t="s">
        <v>6</v>
      </c>
      <c r="E29" s="26">
        <v>0</v>
      </c>
      <c r="F29" s="26">
        <v>0</v>
      </c>
      <c r="G29" s="26">
        <v>0</v>
      </c>
      <c r="H29" s="120"/>
    </row>
    <row r="30" spans="1:15" ht="66" customHeight="1" x14ac:dyDescent="0.25">
      <c r="A30" s="2"/>
      <c r="B30" s="103"/>
      <c r="C30" s="103"/>
      <c r="D30" s="17" t="s">
        <v>7</v>
      </c>
      <c r="E30" s="26">
        <v>0</v>
      </c>
      <c r="F30" s="26">
        <v>0</v>
      </c>
      <c r="G30" s="26">
        <v>0</v>
      </c>
      <c r="H30" s="121"/>
    </row>
    <row r="31" spans="1:15" x14ac:dyDescent="0.25">
      <c r="A31" s="2"/>
      <c r="B31" s="100" t="s">
        <v>1</v>
      </c>
      <c r="C31" s="99" t="s">
        <v>73</v>
      </c>
      <c r="D31" s="16" t="s">
        <v>2</v>
      </c>
      <c r="E31" s="64">
        <f>E32</f>
        <v>2301374</v>
      </c>
      <c r="F31" s="64">
        <f>F32</f>
        <v>2301374</v>
      </c>
      <c r="G31" s="65">
        <f>F31/E31*100</f>
        <v>100</v>
      </c>
      <c r="H31" s="116" t="s">
        <v>208</v>
      </c>
    </row>
    <row r="32" spans="1:15" ht="30" x14ac:dyDescent="0.25">
      <c r="A32" s="2"/>
      <c r="B32" s="102"/>
      <c r="C32" s="102"/>
      <c r="D32" s="17" t="s">
        <v>11</v>
      </c>
      <c r="E32" s="64">
        <v>2301374</v>
      </c>
      <c r="F32" s="64">
        <v>2301374</v>
      </c>
      <c r="G32" s="65">
        <f>F32/E32*100</f>
        <v>100</v>
      </c>
      <c r="H32" s="120"/>
    </row>
    <row r="33" spans="1:8" ht="30" x14ac:dyDescent="0.25">
      <c r="A33" s="2"/>
      <c r="B33" s="102"/>
      <c r="C33" s="102"/>
      <c r="D33" s="17" t="s">
        <v>12</v>
      </c>
      <c r="E33" s="26">
        <v>0</v>
      </c>
      <c r="F33" s="63">
        <v>0</v>
      </c>
      <c r="G33" s="63">
        <v>0</v>
      </c>
      <c r="H33" s="120"/>
    </row>
    <row r="34" spans="1:8" ht="30" x14ac:dyDescent="0.25">
      <c r="A34" s="2"/>
      <c r="B34" s="102"/>
      <c r="C34" s="102"/>
      <c r="D34" s="17" t="s">
        <v>6</v>
      </c>
      <c r="E34" s="26">
        <v>0</v>
      </c>
      <c r="F34" s="63">
        <v>0</v>
      </c>
      <c r="G34" s="63">
        <v>0</v>
      </c>
      <c r="H34" s="120"/>
    </row>
    <row r="35" spans="1:8" ht="30" x14ac:dyDescent="0.25">
      <c r="A35" s="2"/>
      <c r="B35" s="103"/>
      <c r="C35" s="103"/>
      <c r="D35" s="17" t="s">
        <v>7</v>
      </c>
      <c r="E35" s="26">
        <v>0</v>
      </c>
      <c r="F35" s="63">
        <v>0</v>
      </c>
      <c r="G35" s="63">
        <v>0</v>
      </c>
      <c r="H35" s="121"/>
    </row>
    <row r="36" spans="1:8" s="2" customFormat="1" x14ac:dyDescent="0.25">
      <c r="B36" s="7"/>
      <c r="C36" s="7"/>
      <c r="D36" s="7"/>
      <c r="E36" s="28"/>
      <c r="H36" s="8"/>
    </row>
    <row r="37" spans="1:8" s="2" customFormat="1" x14ac:dyDescent="0.25">
      <c r="B37" s="7"/>
      <c r="C37" s="7"/>
      <c r="D37" s="7"/>
      <c r="E37" s="28"/>
      <c r="H37" s="8"/>
    </row>
    <row r="38" spans="1:8" s="2" customFormat="1" x14ac:dyDescent="0.25">
      <c r="B38" s="7"/>
      <c r="C38" s="7"/>
      <c r="D38" s="7"/>
      <c r="E38" s="28"/>
      <c r="H38" s="8"/>
    </row>
    <row r="39" spans="1:8" s="2" customFormat="1" x14ac:dyDescent="0.25">
      <c r="B39" s="7"/>
      <c r="C39" s="7"/>
      <c r="D39" s="7"/>
      <c r="E39" s="28"/>
      <c r="H39" s="8"/>
    </row>
    <row r="40" spans="1:8" s="2" customFormat="1" x14ac:dyDescent="0.25">
      <c r="B40" s="7"/>
      <c r="C40" s="7"/>
      <c r="D40" s="7"/>
      <c r="E40" s="28"/>
      <c r="H40" s="8"/>
    </row>
    <row r="41" spans="1:8" s="2" customFormat="1" x14ac:dyDescent="0.25">
      <c r="B41" s="7"/>
      <c r="C41" s="7"/>
      <c r="D41" s="7"/>
      <c r="E41" s="28"/>
      <c r="H41" s="8"/>
    </row>
    <row r="42" spans="1:8" s="2" customFormat="1" x14ac:dyDescent="0.25">
      <c r="B42" s="7"/>
      <c r="C42" s="7"/>
      <c r="D42" s="7"/>
      <c r="E42" s="28"/>
      <c r="H42" s="8"/>
    </row>
    <row r="43" spans="1:8" s="2" customFormat="1" x14ac:dyDescent="0.25">
      <c r="B43" s="7"/>
      <c r="C43" s="7"/>
      <c r="D43" s="7"/>
      <c r="E43" s="28"/>
      <c r="H43" s="8"/>
    </row>
    <row r="44" spans="1:8" s="2" customFormat="1" x14ac:dyDescent="0.25">
      <c r="B44" s="7"/>
      <c r="C44" s="7"/>
      <c r="D44" s="7"/>
      <c r="E44" s="28"/>
      <c r="H44" s="8"/>
    </row>
    <row r="45" spans="1:8" s="2" customFormat="1" x14ac:dyDescent="0.25">
      <c r="B45" s="7"/>
      <c r="C45" s="7"/>
      <c r="D45" s="7"/>
      <c r="E45" s="28"/>
      <c r="H45" s="8"/>
    </row>
    <row r="46" spans="1:8" s="2" customFormat="1" x14ac:dyDescent="0.25">
      <c r="B46" s="7"/>
      <c r="C46" s="7"/>
      <c r="D46" s="7"/>
      <c r="E46" s="28"/>
      <c r="H46" s="8"/>
    </row>
    <row r="47" spans="1:8" s="2" customFormat="1" x14ac:dyDescent="0.25">
      <c r="B47" s="7"/>
      <c r="C47" s="7"/>
      <c r="D47" s="7"/>
      <c r="E47" s="28"/>
      <c r="H47" s="7"/>
    </row>
    <row r="48" spans="1: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row r="199" spans="2:8" s="2" customFormat="1" x14ac:dyDescent="0.25">
      <c r="B199" s="7"/>
      <c r="C199" s="7"/>
      <c r="D199" s="7"/>
      <c r="E199" s="28"/>
      <c r="H199" s="7"/>
    </row>
    <row r="200" spans="2:8" s="2" customFormat="1" x14ac:dyDescent="0.25">
      <c r="B200" s="7"/>
      <c r="C200" s="7"/>
      <c r="D200" s="7"/>
      <c r="E200" s="28"/>
      <c r="H200" s="7"/>
    </row>
    <row r="201" spans="2:8" s="2" customFormat="1" x14ac:dyDescent="0.25">
      <c r="B201" s="7"/>
      <c r="C201" s="7"/>
      <c r="D201" s="7"/>
      <c r="E201" s="28"/>
      <c r="H201" s="7"/>
    </row>
    <row r="202" spans="2:8" s="2" customFormat="1" x14ac:dyDescent="0.25">
      <c r="B202" s="7"/>
      <c r="C202" s="7"/>
      <c r="D202" s="7"/>
      <c r="E202" s="28"/>
      <c r="H202" s="7"/>
    </row>
    <row r="203" spans="2:8" s="2" customFormat="1" x14ac:dyDescent="0.25">
      <c r="B203" s="7"/>
      <c r="C203" s="7"/>
      <c r="D203" s="7"/>
      <c r="E203" s="28"/>
      <c r="H203" s="7"/>
    </row>
    <row r="204" spans="2:8" s="2" customFormat="1" x14ac:dyDescent="0.25">
      <c r="B204" s="7"/>
      <c r="C204" s="7"/>
      <c r="D204" s="7"/>
      <c r="E204" s="28"/>
      <c r="H204" s="7"/>
    </row>
    <row r="205" spans="2:8" s="2" customFormat="1" x14ac:dyDescent="0.25">
      <c r="B205" s="7"/>
      <c r="C205" s="7"/>
      <c r="D205" s="7"/>
      <c r="E205" s="28"/>
      <c r="H205" s="7"/>
    </row>
    <row r="206" spans="2:8" s="2" customFormat="1" x14ac:dyDescent="0.25">
      <c r="B206" s="7"/>
      <c r="C206" s="7"/>
      <c r="D206" s="7"/>
      <c r="E206" s="28"/>
      <c r="H206" s="7"/>
    </row>
    <row r="207" spans="2:8" s="2" customFormat="1" x14ac:dyDescent="0.25">
      <c r="B207" s="7"/>
      <c r="C207" s="7"/>
      <c r="D207" s="7"/>
      <c r="E207" s="28"/>
      <c r="H207" s="7"/>
    </row>
  </sheetData>
  <dataConsolidate/>
  <mergeCells count="20">
    <mergeCell ref="B31:B35"/>
    <mergeCell ref="C31:C35"/>
    <mergeCell ref="H31:H35"/>
    <mergeCell ref="B21:B25"/>
    <mergeCell ref="C21:C25"/>
    <mergeCell ref="H21:H25"/>
    <mergeCell ref="B26:B30"/>
    <mergeCell ref="C26:C30"/>
    <mergeCell ref="H26:H30"/>
    <mergeCell ref="B11:B15"/>
    <mergeCell ref="C11:C15"/>
    <mergeCell ref="H11:H15"/>
    <mergeCell ref="B16:B20"/>
    <mergeCell ref="C16:C20"/>
    <mergeCell ref="H16:H20"/>
    <mergeCell ref="A2:H2"/>
    <mergeCell ref="A3:H3"/>
    <mergeCell ref="B6:B10"/>
    <mergeCell ref="C6:C10"/>
    <mergeCell ref="H6:H10"/>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 manualBreakCount="1">
    <brk id="2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8"/>
  <sheetViews>
    <sheetView view="pageBreakPreview" zoomScale="70" zoomScaleNormal="75" zoomScaleSheetLayoutView="70" workbookViewId="0">
      <selection activeCell="D15" sqref="D15:D16"/>
    </sheetView>
  </sheetViews>
  <sheetFormatPr defaultColWidth="9.140625" defaultRowHeight="15.75" x14ac:dyDescent="0.25"/>
  <cols>
    <col min="1" max="1" width="1.7109375" style="1" customWidth="1"/>
    <col min="2" max="2" width="15.28515625" style="5" customWidth="1"/>
    <col min="3" max="3" width="23.28515625" style="5" customWidth="1"/>
    <col min="4" max="4" width="13.85546875" style="7" customWidth="1"/>
    <col min="5" max="5" width="19.7109375" style="28" customWidth="1"/>
    <col min="6" max="6" width="18" style="2" customWidth="1"/>
    <col min="7" max="7" width="8.7109375" style="2" customWidth="1"/>
    <col min="8" max="8" width="155.140625" style="7" customWidth="1"/>
    <col min="9" max="9" width="88" style="2" customWidth="1"/>
    <col min="10" max="16384" width="9.140625" style="1"/>
  </cols>
  <sheetData>
    <row r="1" spans="1:15" ht="18.75" x14ac:dyDescent="0.3">
      <c r="H1" s="82" t="s">
        <v>34</v>
      </c>
      <c r="I1" s="10"/>
      <c r="J1" s="10"/>
      <c r="K1" s="10"/>
      <c r="L1" s="10"/>
      <c r="M1" s="11"/>
      <c r="N1" s="11"/>
      <c r="O1" s="11"/>
    </row>
    <row r="2" spans="1:15" ht="20.25" customHeight="1" x14ac:dyDescent="0.3">
      <c r="A2" s="164" t="s">
        <v>150</v>
      </c>
      <c r="B2" s="164"/>
      <c r="C2" s="164"/>
      <c r="D2" s="164"/>
      <c r="E2" s="164"/>
      <c r="F2" s="165"/>
      <c r="G2" s="165"/>
      <c r="H2" s="165"/>
    </row>
    <row r="3" spans="1:15" x14ac:dyDescent="0.25">
      <c r="A3" s="166"/>
      <c r="B3" s="167"/>
      <c r="C3" s="167"/>
      <c r="D3" s="167"/>
      <c r="E3" s="167"/>
      <c r="F3" s="168"/>
      <c r="G3" s="168"/>
      <c r="H3" s="168"/>
    </row>
    <row r="4" spans="1:15" ht="79.5" customHeight="1" x14ac:dyDescent="0.25">
      <c r="A4" s="12"/>
      <c r="B4" s="51" t="s">
        <v>3</v>
      </c>
      <c r="C4" s="51" t="s">
        <v>5</v>
      </c>
      <c r="D4" s="51" t="s">
        <v>13</v>
      </c>
      <c r="E4" s="29" t="s">
        <v>8</v>
      </c>
      <c r="F4" s="30" t="s">
        <v>151</v>
      </c>
      <c r="G4" s="30" t="s">
        <v>10</v>
      </c>
      <c r="H4" s="14" t="s">
        <v>9</v>
      </c>
    </row>
    <row r="5" spans="1:15" ht="15" customHeight="1" x14ac:dyDescent="0.25">
      <c r="A5" s="12"/>
      <c r="B5" s="15">
        <v>1</v>
      </c>
      <c r="C5" s="15">
        <v>2</v>
      </c>
      <c r="D5" s="15">
        <v>3</v>
      </c>
      <c r="E5" s="34">
        <v>4</v>
      </c>
      <c r="F5" s="31">
        <v>5</v>
      </c>
      <c r="G5" s="31">
        <v>6</v>
      </c>
      <c r="H5" s="15">
        <v>7</v>
      </c>
    </row>
    <row r="6" spans="1:15" x14ac:dyDescent="0.25">
      <c r="A6" s="12"/>
      <c r="B6" s="226" t="s">
        <v>4</v>
      </c>
      <c r="C6" s="226" t="s">
        <v>61</v>
      </c>
      <c r="D6" s="16" t="s">
        <v>2</v>
      </c>
      <c r="E6" s="27">
        <f>E7+E8</f>
        <v>9331311.9199999999</v>
      </c>
      <c r="F6" s="27">
        <f>F7+F8</f>
        <v>9331296.2800000012</v>
      </c>
      <c r="G6" s="47">
        <f t="shared" ref="G6:G7" si="0">F6/E6*100</f>
        <v>99.99983239227096</v>
      </c>
      <c r="H6" s="148"/>
      <c r="I6" s="216"/>
    </row>
    <row r="7" spans="1:15" ht="30" x14ac:dyDescent="0.25">
      <c r="A7" s="12"/>
      <c r="B7" s="227"/>
      <c r="C7" s="227"/>
      <c r="D7" s="17" t="s">
        <v>11</v>
      </c>
      <c r="E7" s="27">
        <f>E12+E18+E23</f>
        <v>5449524.5099999998</v>
      </c>
      <c r="F7" s="27">
        <f>F12+F18+F23</f>
        <v>5449508.8700000001</v>
      </c>
      <c r="G7" s="47">
        <f t="shared" si="0"/>
        <v>99.999713002483588</v>
      </c>
      <c r="H7" s="97"/>
      <c r="I7" s="217"/>
    </row>
    <row r="8" spans="1:15" ht="30" x14ac:dyDescent="0.25">
      <c r="A8" s="12"/>
      <c r="B8" s="227"/>
      <c r="C8" s="227"/>
      <c r="D8" s="17" t="s">
        <v>12</v>
      </c>
      <c r="E8" s="27">
        <f>E13+E19+E24</f>
        <v>3881787.41</v>
      </c>
      <c r="F8" s="27">
        <f>F13+F19+F24</f>
        <v>3881787.41</v>
      </c>
      <c r="G8" s="47">
        <f>F8/E8*100</f>
        <v>100</v>
      </c>
      <c r="H8" s="97"/>
      <c r="I8" s="217"/>
    </row>
    <row r="9" spans="1:15" ht="30" x14ac:dyDescent="0.25">
      <c r="A9" s="12"/>
      <c r="B9" s="227"/>
      <c r="C9" s="227"/>
      <c r="D9" s="17" t="s">
        <v>6</v>
      </c>
      <c r="E9" s="27">
        <v>0</v>
      </c>
      <c r="F9" s="27">
        <v>0</v>
      </c>
      <c r="G9" s="27">
        <v>0</v>
      </c>
      <c r="H9" s="97"/>
      <c r="I9" s="217"/>
    </row>
    <row r="10" spans="1:15" ht="30" x14ac:dyDescent="0.25">
      <c r="A10" s="12"/>
      <c r="B10" s="228"/>
      <c r="C10" s="228"/>
      <c r="D10" s="17" t="s">
        <v>7</v>
      </c>
      <c r="E10" s="27">
        <v>0</v>
      </c>
      <c r="F10" s="27">
        <v>0</v>
      </c>
      <c r="G10" s="27">
        <v>0</v>
      </c>
      <c r="H10" s="98"/>
      <c r="I10" s="218"/>
    </row>
    <row r="11" spans="1:15" ht="47.25" customHeight="1" x14ac:dyDescent="0.25">
      <c r="A11" s="4"/>
      <c r="B11" s="99" t="s">
        <v>1</v>
      </c>
      <c r="C11" s="99" t="s">
        <v>48</v>
      </c>
      <c r="D11" s="17" t="s">
        <v>2</v>
      </c>
      <c r="E11" s="27">
        <f>E12</f>
        <v>2231810.71</v>
      </c>
      <c r="F11" s="27">
        <f>F12</f>
        <v>2231810.71</v>
      </c>
      <c r="G11" s="47">
        <f>F11/E11*100</f>
        <v>100</v>
      </c>
      <c r="H11" s="128" t="s">
        <v>141</v>
      </c>
    </row>
    <row r="12" spans="1:15" ht="93.75" customHeight="1" x14ac:dyDescent="0.25">
      <c r="A12" s="4"/>
      <c r="B12" s="100"/>
      <c r="C12" s="100"/>
      <c r="D12" s="17" t="s">
        <v>11</v>
      </c>
      <c r="E12" s="27">
        <v>2231810.71</v>
      </c>
      <c r="F12" s="27">
        <v>2231810.71</v>
      </c>
      <c r="G12" s="47">
        <f>F12/E12*100</f>
        <v>100</v>
      </c>
      <c r="H12" s="128"/>
    </row>
    <row r="13" spans="1:15" s="2" customFormat="1" ht="99" customHeight="1" x14ac:dyDescent="0.25">
      <c r="A13" s="4"/>
      <c r="B13" s="100"/>
      <c r="C13" s="100"/>
      <c r="D13" s="17" t="s">
        <v>12</v>
      </c>
      <c r="E13" s="27">
        <v>0</v>
      </c>
      <c r="F13" s="27">
        <v>0</v>
      </c>
      <c r="G13" s="27">
        <v>0</v>
      </c>
      <c r="H13" s="128"/>
      <c r="J13" s="1"/>
      <c r="K13" s="1"/>
      <c r="L13" s="1"/>
      <c r="M13" s="1"/>
      <c r="N13" s="1"/>
      <c r="O13" s="1"/>
    </row>
    <row r="14" spans="1:15" s="2" customFormat="1" ht="127.5" customHeight="1" x14ac:dyDescent="0.25">
      <c r="A14" s="4"/>
      <c r="B14" s="100"/>
      <c r="C14" s="100"/>
      <c r="D14" s="17" t="s">
        <v>6</v>
      </c>
      <c r="E14" s="27">
        <v>0</v>
      </c>
      <c r="F14" s="47">
        <v>0</v>
      </c>
      <c r="G14" s="47">
        <v>0</v>
      </c>
      <c r="H14" s="128"/>
      <c r="J14" s="1"/>
      <c r="K14" s="1"/>
      <c r="L14" s="1"/>
      <c r="M14" s="1"/>
      <c r="N14" s="1"/>
      <c r="O14" s="1"/>
    </row>
    <row r="15" spans="1:15" s="2" customFormat="1" ht="169.5" customHeight="1" x14ac:dyDescent="0.25">
      <c r="B15" s="100"/>
      <c r="C15" s="100"/>
      <c r="D15" s="99" t="s">
        <v>7</v>
      </c>
      <c r="E15" s="109">
        <v>0</v>
      </c>
      <c r="F15" s="109">
        <v>1</v>
      </c>
      <c r="G15" s="109">
        <v>2</v>
      </c>
      <c r="H15" s="128"/>
      <c r="J15" s="1"/>
      <c r="K15" s="1"/>
      <c r="L15" s="1"/>
      <c r="M15" s="1"/>
      <c r="N15" s="1"/>
      <c r="O15" s="1"/>
    </row>
    <row r="16" spans="1:15" s="2" customFormat="1" ht="180" customHeight="1" x14ac:dyDescent="0.25">
      <c r="B16" s="101"/>
      <c r="C16" s="101"/>
      <c r="D16" s="101"/>
      <c r="E16" s="110"/>
      <c r="F16" s="110"/>
      <c r="G16" s="110"/>
      <c r="H16" s="66" t="s">
        <v>210</v>
      </c>
      <c r="J16" s="1"/>
      <c r="K16" s="1"/>
      <c r="L16" s="1"/>
      <c r="M16" s="1"/>
      <c r="N16" s="1"/>
      <c r="O16" s="1"/>
    </row>
    <row r="17" spans="2:15" s="2" customFormat="1" ht="24" customHeight="1" x14ac:dyDescent="0.25">
      <c r="B17" s="99" t="s">
        <v>16</v>
      </c>
      <c r="C17" s="99" t="s">
        <v>78</v>
      </c>
      <c r="D17" s="17" t="s">
        <v>2</v>
      </c>
      <c r="E17" s="27">
        <f>E18+E19</f>
        <v>6827819.4199999999</v>
      </c>
      <c r="F17" s="27">
        <f>F18+F19</f>
        <v>6827803.7800000003</v>
      </c>
      <c r="G17" s="47">
        <f>F17/E17*100</f>
        <v>99.999770937117134</v>
      </c>
      <c r="H17" s="106" t="s">
        <v>209</v>
      </c>
      <c r="J17" s="1"/>
      <c r="K17" s="1"/>
      <c r="L17" s="1"/>
      <c r="M17" s="1"/>
      <c r="N17" s="1"/>
      <c r="O17" s="1"/>
    </row>
    <row r="18" spans="2:15" s="2" customFormat="1" ht="32.25" customHeight="1" x14ac:dyDescent="0.25">
      <c r="B18" s="102"/>
      <c r="C18" s="104"/>
      <c r="D18" s="17" t="s">
        <v>11</v>
      </c>
      <c r="E18" s="27">
        <v>3117269.49</v>
      </c>
      <c r="F18" s="27">
        <v>3117253.85</v>
      </c>
      <c r="G18" s="47">
        <f>F18/E18*100</f>
        <v>99.999498278860713</v>
      </c>
      <c r="H18" s="107"/>
      <c r="J18" s="1"/>
      <c r="K18" s="1"/>
      <c r="L18" s="1"/>
      <c r="M18" s="1"/>
      <c r="N18" s="1"/>
      <c r="O18" s="1"/>
    </row>
    <row r="19" spans="2:15" s="2" customFormat="1" ht="32.25" customHeight="1" x14ac:dyDescent="0.25">
      <c r="B19" s="102"/>
      <c r="C19" s="104"/>
      <c r="D19" s="17" t="s">
        <v>12</v>
      </c>
      <c r="E19" s="27">
        <v>3710549.93</v>
      </c>
      <c r="F19" s="27">
        <v>3710549.93</v>
      </c>
      <c r="G19" s="47">
        <f>F19/E19*100</f>
        <v>100</v>
      </c>
      <c r="H19" s="107"/>
      <c r="J19" s="1"/>
      <c r="K19" s="1"/>
      <c r="L19" s="1"/>
      <c r="M19" s="1"/>
      <c r="N19" s="1"/>
      <c r="O19" s="1"/>
    </row>
    <row r="20" spans="2:15" s="2" customFormat="1" ht="83.25" customHeight="1" x14ac:dyDescent="0.25">
      <c r="B20" s="102"/>
      <c r="C20" s="104"/>
      <c r="D20" s="17" t="s">
        <v>6</v>
      </c>
      <c r="E20" s="27">
        <v>0</v>
      </c>
      <c r="F20" s="47">
        <v>0</v>
      </c>
      <c r="G20" s="27">
        <v>0</v>
      </c>
      <c r="H20" s="107"/>
      <c r="J20" s="1"/>
      <c r="K20" s="1"/>
      <c r="L20" s="1"/>
      <c r="M20" s="1"/>
      <c r="N20" s="1"/>
      <c r="O20" s="1"/>
    </row>
    <row r="21" spans="2:15" s="2" customFormat="1" ht="86.25" customHeight="1" x14ac:dyDescent="0.25">
      <c r="B21" s="103"/>
      <c r="C21" s="105"/>
      <c r="D21" s="17" t="s">
        <v>7</v>
      </c>
      <c r="E21" s="27">
        <v>0</v>
      </c>
      <c r="F21" s="47">
        <v>0</v>
      </c>
      <c r="G21" s="27">
        <v>0</v>
      </c>
      <c r="H21" s="108"/>
      <c r="J21" s="1"/>
      <c r="K21" s="1"/>
      <c r="L21" s="1"/>
      <c r="M21" s="1"/>
      <c r="N21" s="1"/>
      <c r="O21" s="1"/>
    </row>
    <row r="22" spans="2:15" s="2" customFormat="1" x14ac:dyDescent="0.25">
      <c r="B22" s="99" t="s">
        <v>1</v>
      </c>
      <c r="C22" s="99" t="s">
        <v>60</v>
      </c>
      <c r="D22" s="17" t="s">
        <v>2</v>
      </c>
      <c r="E22" s="27">
        <f>E23+E24</f>
        <v>271681.79000000004</v>
      </c>
      <c r="F22" s="27">
        <f>F23+F24</f>
        <v>271681.79000000004</v>
      </c>
      <c r="G22" s="47">
        <f>F22/E22*100</f>
        <v>100</v>
      </c>
      <c r="H22" s="106" t="s">
        <v>139</v>
      </c>
      <c r="J22" s="1"/>
      <c r="K22" s="1"/>
      <c r="L22" s="1"/>
      <c r="M22" s="1"/>
      <c r="N22" s="1"/>
      <c r="O22" s="1"/>
    </row>
    <row r="23" spans="2:15" s="2" customFormat="1" ht="30" x14ac:dyDescent="0.25">
      <c r="B23" s="102"/>
      <c r="C23" s="104"/>
      <c r="D23" s="17" t="s">
        <v>11</v>
      </c>
      <c r="E23" s="27">
        <v>100444.31</v>
      </c>
      <c r="F23" s="27">
        <v>100444.31</v>
      </c>
      <c r="G23" s="47">
        <f>F23/E23*100</f>
        <v>100</v>
      </c>
      <c r="H23" s="107"/>
      <c r="J23" s="1"/>
      <c r="K23" s="1"/>
      <c r="L23" s="1"/>
      <c r="M23" s="1"/>
      <c r="N23" s="1"/>
      <c r="O23" s="1"/>
    </row>
    <row r="24" spans="2:15" s="2" customFormat="1" ht="30" x14ac:dyDescent="0.25">
      <c r="B24" s="102"/>
      <c r="C24" s="104"/>
      <c r="D24" s="17" t="s">
        <v>12</v>
      </c>
      <c r="E24" s="27">
        <v>171237.48</v>
      </c>
      <c r="F24" s="27">
        <v>171237.48</v>
      </c>
      <c r="G24" s="47">
        <f>F24/E24*100</f>
        <v>100</v>
      </c>
      <c r="H24" s="107"/>
      <c r="J24" s="1"/>
      <c r="K24" s="1"/>
      <c r="L24" s="1"/>
      <c r="M24" s="1"/>
      <c r="N24" s="1"/>
      <c r="O24" s="1"/>
    </row>
    <row r="25" spans="2:15" s="2" customFormat="1" ht="30" x14ac:dyDescent="0.25">
      <c r="B25" s="102"/>
      <c r="C25" s="104"/>
      <c r="D25" s="17" t="s">
        <v>6</v>
      </c>
      <c r="E25" s="27">
        <v>0</v>
      </c>
      <c r="F25" s="47">
        <v>0</v>
      </c>
      <c r="G25" s="47">
        <v>0</v>
      </c>
      <c r="H25" s="107"/>
      <c r="J25" s="1"/>
      <c r="K25" s="1"/>
      <c r="L25" s="1"/>
      <c r="M25" s="1"/>
      <c r="N25" s="1"/>
      <c r="O25" s="1"/>
    </row>
    <row r="26" spans="2:15" s="2" customFormat="1" ht="30" x14ac:dyDescent="0.25">
      <c r="B26" s="103"/>
      <c r="C26" s="105"/>
      <c r="D26" s="17" t="s">
        <v>7</v>
      </c>
      <c r="E26" s="27">
        <v>0</v>
      </c>
      <c r="F26" s="47">
        <v>0</v>
      </c>
      <c r="G26" s="47">
        <v>0</v>
      </c>
      <c r="H26" s="108"/>
      <c r="J26" s="1"/>
      <c r="K26" s="1"/>
      <c r="L26" s="1"/>
      <c r="M26" s="1"/>
      <c r="N26" s="1"/>
      <c r="O26" s="1"/>
    </row>
    <row r="27" spans="2:15" s="2" customFormat="1" x14ac:dyDescent="0.25">
      <c r="B27" s="7"/>
      <c r="C27" s="7"/>
      <c r="D27" s="7"/>
      <c r="E27" s="28"/>
      <c r="H27" s="8"/>
    </row>
    <row r="28" spans="2:15" s="2" customFormat="1" x14ac:dyDescent="0.25">
      <c r="B28" s="7"/>
      <c r="C28" s="7"/>
      <c r="D28" s="7"/>
      <c r="E28" s="28"/>
      <c r="H28" s="8"/>
    </row>
    <row r="29" spans="2:15" s="2" customFormat="1" x14ac:dyDescent="0.25">
      <c r="B29" s="7"/>
      <c r="C29" s="7"/>
      <c r="D29" s="7"/>
      <c r="E29" s="28"/>
      <c r="H29" s="8"/>
    </row>
    <row r="30" spans="2:15" s="2" customFormat="1" x14ac:dyDescent="0.25">
      <c r="B30" s="7"/>
      <c r="C30" s="7"/>
      <c r="D30" s="7"/>
      <c r="E30" s="28"/>
      <c r="H30" s="8"/>
    </row>
    <row r="31" spans="2:15" s="2" customFormat="1" x14ac:dyDescent="0.25">
      <c r="B31" s="7"/>
      <c r="C31" s="7"/>
      <c r="D31" s="7"/>
      <c r="E31" s="28"/>
      <c r="H31" s="8"/>
    </row>
    <row r="32" spans="2:15" s="2" customFormat="1" x14ac:dyDescent="0.25">
      <c r="B32" s="7"/>
      <c r="C32" s="7"/>
      <c r="D32" s="7"/>
      <c r="E32" s="28"/>
      <c r="H32" s="8"/>
    </row>
    <row r="33" spans="2:8" s="2" customFormat="1" x14ac:dyDescent="0.25">
      <c r="B33" s="7"/>
      <c r="C33" s="7"/>
      <c r="D33" s="7"/>
      <c r="E33" s="28"/>
      <c r="H33" s="8"/>
    </row>
    <row r="34" spans="2:8" s="2" customFormat="1" x14ac:dyDescent="0.25">
      <c r="B34" s="7"/>
      <c r="C34" s="7"/>
      <c r="D34" s="7"/>
      <c r="E34" s="28"/>
      <c r="H34" s="8"/>
    </row>
    <row r="35" spans="2:8" s="2" customFormat="1" x14ac:dyDescent="0.25">
      <c r="B35" s="7"/>
      <c r="C35" s="7"/>
      <c r="D35" s="7"/>
      <c r="E35" s="28"/>
      <c r="H35" s="8"/>
    </row>
    <row r="36" spans="2:8" s="2" customFormat="1" x14ac:dyDescent="0.25">
      <c r="B36" s="7"/>
      <c r="C36" s="7"/>
      <c r="D36" s="7"/>
      <c r="E36" s="28"/>
      <c r="H36" s="8"/>
    </row>
    <row r="37" spans="2:8" s="2" customFormat="1" x14ac:dyDescent="0.25">
      <c r="B37" s="7"/>
      <c r="C37" s="7"/>
      <c r="D37" s="7"/>
      <c r="E37" s="28"/>
      <c r="H37" s="8"/>
    </row>
    <row r="38" spans="2:8" s="2" customFormat="1" x14ac:dyDescent="0.25">
      <c r="B38" s="7"/>
      <c r="C38" s="7"/>
      <c r="D38" s="7"/>
      <c r="E38" s="28"/>
      <c r="H38" s="7"/>
    </row>
    <row r="39" spans="2:8" s="2" customFormat="1" x14ac:dyDescent="0.25">
      <c r="B39" s="7"/>
      <c r="C39" s="7"/>
      <c r="D39" s="7"/>
      <c r="E39" s="28"/>
      <c r="H39" s="7"/>
    </row>
    <row r="40" spans="2:8" s="2" customFormat="1" x14ac:dyDescent="0.25">
      <c r="B40" s="7"/>
      <c r="C40" s="7"/>
      <c r="D40" s="7"/>
      <c r="E40" s="28"/>
      <c r="H40" s="7"/>
    </row>
    <row r="41" spans="2:8" s="2" customFormat="1" x14ac:dyDescent="0.25">
      <c r="B41" s="7"/>
      <c r="C41" s="7"/>
      <c r="D41" s="7"/>
      <c r="E41" s="28"/>
      <c r="H41" s="7"/>
    </row>
    <row r="42" spans="2:8" s="2" customFormat="1" x14ac:dyDescent="0.25">
      <c r="B42" s="7"/>
      <c r="C42" s="7"/>
      <c r="D42" s="7"/>
      <c r="E42" s="28"/>
      <c r="H42" s="7"/>
    </row>
    <row r="43" spans="2:8" s="2" customFormat="1" x14ac:dyDescent="0.25">
      <c r="B43" s="7"/>
      <c r="C43" s="7"/>
      <c r="D43" s="7"/>
      <c r="E43" s="28"/>
      <c r="H43" s="7"/>
    </row>
    <row r="44" spans="2:8" s="2" customFormat="1" x14ac:dyDescent="0.25">
      <c r="B44" s="7"/>
      <c r="C44" s="7"/>
      <c r="D44" s="7"/>
      <c r="E44" s="28"/>
      <c r="H44" s="7"/>
    </row>
    <row r="45" spans="2:8" s="2" customFormat="1" x14ac:dyDescent="0.25">
      <c r="B45" s="7"/>
      <c r="C45" s="7"/>
      <c r="D45" s="7"/>
      <c r="E45" s="28"/>
      <c r="H45" s="7"/>
    </row>
    <row r="46" spans="2:8" s="2" customFormat="1" x14ac:dyDescent="0.25">
      <c r="B46" s="7"/>
      <c r="C46" s="7"/>
      <c r="D46" s="7"/>
      <c r="E46" s="28"/>
      <c r="H46" s="7"/>
    </row>
    <row r="47" spans="2:8" s="2" customFormat="1" x14ac:dyDescent="0.25">
      <c r="B47" s="7"/>
      <c r="C47" s="7"/>
      <c r="D47" s="7"/>
      <c r="E47" s="28"/>
      <c r="H47" s="7"/>
    </row>
    <row r="48" spans="2:8" s="2" customFormat="1" x14ac:dyDescent="0.25">
      <c r="B48" s="7"/>
      <c r="C48" s="7"/>
      <c r="D48" s="7"/>
      <c r="E48" s="28"/>
      <c r="H48" s="7"/>
    </row>
    <row r="49" spans="2:8" s="2" customFormat="1" x14ac:dyDescent="0.25">
      <c r="B49" s="7"/>
      <c r="C49" s="7"/>
      <c r="D49" s="7"/>
      <c r="E49" s="28"/>
      <c r="H49" s="7"/>
    </row>
    <row r="50" spans="2:8" s="2" customFormat="1" x14ac:dyDescent="0.25">
      <c r="B50" s="7"/>
      <c r="C50" s="7"/>
      <c r="D50" s="7"/>
      <c r="E50" s="28"/>
      <c r="H50" s="7"/>
    </row>
    <row r="51" spans="2:8" s="2" customFormat="1" x14ac:dyDescent="0.25">
      <c r="B51" s="7"/>
      <c r="C51" s="7"/>
      <c r="D51" s="7"/>
      <c r="E51" s="28"/>
      <c r="H51" s="7"/>
    </row>
    <row r="52" spans="2:8" s="2" customFormat="1" x14ac:dyDescent="0.25">
      <c r="B52" s="7"/>
      <c r="C52" s="7"/>
      <c r="D52" s="7"/>
      <c r="E52" s="28"/>
      <c r="H52" s="7"/>
    </row>
    <row r="53" spans="2:8" s="2" customFormat="1" x14ac:dyDescent="0.25">
      <c r="B53" s="7"/>
      <c r="C53" s="7"/>
      <c r="D53" s="7"/>
      <c r="E53" s="28"/>
      <c r="H53" s="7"/>
    </row>
    <row r="54" spans="2:8" s="2" customFormat="1" x14ac:dyDescent="0.25">
      <c r="B54" s="7"/>
      <c r="C54" s="7"/>
      <c r="D54" s="7"/>
      <c r="E54" s="28"/>
      <c r="H54" s="7"/>
    </row>
    <row r="55" spans="2:8" s="2" customFormat="1" x14ac:dyDescent="0.25">
      <c r="B55" s="7"/>
      <c r="C55" s="7"/>
      <c r="D55" s="7"/>
      <c r="E55" s="28"/>
      <c r="H55" s="7"/>
    </row>
    <row r="56" spans="2:8" s="2" customFormat="1" x14ac:dyDescent="0.25">
      <c r="B56" s="7"/>
      <c r="C56" s="7"/>
      <c r="D56" s="7"/>
      <c r="E56" s="28"/>
      <c r="H56" s="7"/>
    </row>
    <row r="57" spans="2:8" s="2" customFormat="1" x14ac:dyDescent="0.25">
      <c r="B57" s="7"/>
      <c r="C57" s="7"/>
      <c r="D57" s="7"/>
      <c r="E57" s="28"/>
      <c r="H57" s="7"/>
    </row>
    <row r="58" spans="2:8" s="2" customFormat="1" x14ac:dyDescent="0.25">
      <c r="B58" s="7"/>
      <c r="C58" s="7"/>
      <c r="D58" s="7"/>
      <c r="E58" s="28"/>
      <c r="H58" s="7"/>
    </row>
    <row r="59" spans="2:8" s="2" customFormat="1" x14ac:dyDescent="0.25">
      <c r="B59" s="7"/>
      <c r="C59" s="7"/>
      <c r="D59" s="7"/>
      <c r="E59" s="28"/>
      <c r="H59" s="7"/>
    </row>
    <row r="60" spans="2:8" s="2" customFormat="1" x14ac:dyDescent="0.25">
      <c r="B60" s="7"/>
      <c r="C60" s="7"/>
      <c r="D60" s="7"/>
      <c r="E60" s="28"/>
      <c r="H60" s="7"/>
    </row>
    <row r="61" spans="2:8" s="2" customFormat="1" x14ac:dyDescent="0.25">
      <c r="B61" s="7"/>
      <c r="C61" s="7"/>
      <c r="D61" s="7"/>
      <c r="E61" s="28"/>
      <c r="H61" s="7"/>
    </row>
    <row r="62" spans="2:8" s="2" customFormat="1" x14ac:dyDescent="0.25">
      <c r="B62" s="7"/>
      <c r="C62" s="7"/>
      <c r="D62" s="7"/>
      <c r="E62" s="28"/>
      <c r="H62" s="7"/>
    </row>
    <row r="63" spans="2:8" s="2" customFormat="1" x14ac:dyDescent="0.25">
      <c r="B63" s="7"/>
      <c r="C63" s="7"/>
      <c r="D63" s="7"/>
      <c r="E63" s="28"/>
      <c r="H63" s="7"/>
    </row>
    <row r="64" spans="2:8" s="2" customFormat="1" x14ac:dyDescent="0.25">
      <c r="B64" s="7"/>
      <c r="C64" s="7"/>
      <c r="D64" s="7"/>
      <c r="E64" s="28"/>
      <c r="H64" s="7"/>
    </row>
    <row r="65" spans="2:8" s="2" customFormat="1" x14ac:dyDescent="0.25">
      <c r="B65" s="7"/>
      <c r="C65" s="7"/>
      <c r="D65" s="7"/>
      <c r="E65" s="28"/>
      <c r="H65" s="7"/>
    </row>
    <row r="66" spans="2:8" s="2" customFormat="1" x14ac:dyDescent="0.25">
      <c r="B66" s="7"/>
      <c r="C66" s="7"/>
      <c r="D66" s="7"/>
      <c r="E66" s="28"/>
      <c r="H66" s="7"/>
    </row>
    <row r="67" spans="2:8" s="2" customFormat="1" x14ac:dyDescent="0.25">
      <c r="B67" s="7"/>
      <c r="C67" s="7"/>
      <c r="D67" s="7"/>
      <c r="E67" s="28"/>
      <c r="H67" s="7"/>
    </row>
    <row r="68" spans="2:8" s="2" customFormat="1" x14ac:dyDescent="0.25">
      <c r="B68" s="7"/>
      <c r="C68" s="7"/>
      <c r="D68" s="7"/>
      <c r="E68" s="28"/>
      <c r="H68" s="7"/>
    </row>
    <row r="69" spans="2:8" s="2" customFormat="1" x14ac:dyDescent="0.25">
      <c r="B69" s="7"/>
      <c r="C69" s="7"/>
      <c r="D69" s="7"/>
      <c r="E69" s="28"/>
      <c r="H69" s="7"/>
    </row>
    <row r="70" spans="2:8" s="2" customFormat="1" x14ac:dyDescent="0.25">
      <c r="B70" s="7"/>
      <c r="C70" s="7"/>
      <c r="D70" s="7"/>
      <c r="E70" s="28"/>
      <c r="H70" s="7"/>
    </row>
    <row r="71" spans="2:8" s="2" customFormat="1" x14ac:dyDescent="0.25">
      <c r="B71" s="7"/>
      <c r="C71" s="7"/>
      <c r="D71" s="7"/>
      <c r="E71" s="28"/>
      <c r="H71" s="7"/>
    </row>
    <row r="72" spans="2:8" s="2" customFormat="1" x14ac:dyDescent="0.25">
      <c r="B72" s="7"/>
      <c r="C72" s="7"/>
      <c r="D72" s="7"/>
      <c r="E72" s="28"/>
      <c r="H72" s="7"/>
    </row>
    <row r="73" spans="2:8" s="2" customFormat="1" x14ac:dyDescent="0.25">
      <c r="B73" s="7"/>
      <c r="C73" s="7"/>
      <c r="D73" s="7"/>
      <c r="E73" s="28"/>
      <c r="H73" s="7"/>
    </row>
    <row r="74" spans="2:8" s="2" customFormat="1" x14ac:dyDescent="0.25">
      <c r="B74" s="7"/>
      <c r="C74" s="7"/>
      <c r="D74" s="7"/>
      <c r="E74" s="28"/>
      <c r="H74" s="7"/>
    </row>
    <row r="75" spans="2:8" s="2" customFormat="1" x14ac:dyDescent="0.25">
      <c r="B75" s="7"/>
      <c r="C75" s="7"/>
      <c r="D75" s="7"/>
      <c r="E75" s="28"/>
      <c r="H75" s="7"/>
    </row>
    <row r="76" spans="2:8" s="2" customFormat="1" x14ac:dyDescent="0.25">
      <c r="B76" s="7"/>
      <c r="C76" s="7"/>
      <c r="D76" s="7"/>
      <c r="E76" s="28"/>
      <c r="H76" s="7"/>
    </row>
    <row r="77" spans="2:8" s="2" customFormat="1" x14ac:dyDescent="0.25">
      <c r="B77" s="7"/>
      <c r="C77" s="7"/>
      <c r="D77" s="7"/>
      <c r="E77" s="28"/>
      <c r="H77" s="7"/>
    </row>
    <row r="78" spans="2:8" s="2" customFormat="1" x14ac:dyDescent="0.25">
      <c r="B78" s="7"/>
      <c r="C78" s="7"/>
      <c r="D78" s="7"/>
      <c r="E78" s="28"/>
      <c r="H78" s="7"/>
    </row>
    <row r="79" spans="2:8" s="2" customFormat="1" x14ac:dyDescent="0.25">
      <c r="B79" s="7"/>
      <c r="C79" s="7"/>
      <c r="D79" s="7"/>
      <c r="E79" s="28"/>
      <c r="H79" s="7"/>
    </row>
    <row r="80" spans="2:8" s="2" customFormat="1" x14ac:dyDescent="0.25">
      <c r="B80" s="7"/>
      <c r="C80" s="7"/>
      <c r="D80" s="7"/>
      <c r="E80" s="28"/>
      <c r="H80" s="7"/>
    </row>
    <row r="81" spans="2:8" s="2" customFormat="1" x14ac:dyDescent="0.25">
      <c r="B81" s="7"/>
      <c r="C81" s="7"/>
      <c r="D81" s="7"/>
      <c r="E81" s="28"/>
      <c r="H81" s="7"/>
    </row>
    <row r="82" spans="2:8" s="2" customFormat="1" x14ac:dyDescent="0.25">
      <c r="B82" s="7"/>
      <c r="C82" s="7"/>
      <c r="D82" s="7"/>
      <c r="E82" s="28"/>
      <c r="H82" s="7"/>
    </row>
    <row r="83" spans="2:8" s="2" customFormat="1" x14ac:dyDescent="0.25">
      <c r="B83" s="7"/>
      <c r="C83" s="7"/>
      <c r="D83" s="7"/>
      <c r="E83" s="28"/>
      <c r="H83" s="7"/>
    </row>
    <row r="84" spans="2:8" s="2" customFormat="1" x14ac:dyDescent="0.25">
      <c r="B84" s="7"/>
      <c r="C84" s="7"/>
      <c r="D84" s="7"/>
      <c r="E84" s="28"/>
      <c r="H84" s="7"/>
    </row>
    <row r="85" spans="2:8" s="2" customFormat="1" x14ac:dyDescent="0.25">
      <c r="B85" s="7"/>
      <c r="C85" s="7"/>
      <c r="D85" s="7"/>
      <c r="E85" s="28"/>
      <c r="H85" s="7"/>
    </row>
    <row r="86" spans="2:8" s="2" customFormat="1" x14ac:dyDescent="0.25">
      <c r="B86" s="7"/>
      <c r="C86" s="7"/>
      <c r="D86" s="7"/>
      <c r="E86" s="28"/>
      <c r="H86" s="7"/>
    </row>
    <row r="87" spans="2:8" s="2" customFormat="1" x14ac:dyDescent="0.25">
      <c r="B87" s="7"/>
      <c r="C87" s="7"/>
      <c r="D87" s="7"/>
      <c r="E87" s="28"/>
      <c r="H87" s="7"/>
    </row>
    <row r="88" spans="2:8" s="2" customFormat="1" x14ac:dyDescent="0.25">
      <c r="B88" s="7"/>
      <c r="C88" s="7"/>
      <c r="D88" s="7"/>
      <c r="E88" s="28"/>
      <c r="H88" s="7"/>
    </row>
    <row r="89" spans="2:8" s="2" customFormat="1" x14ac:dyDescent="0.25">
      <c r="B89" s="7"/>
      <c r="C89" s="7"/>
      <c r="D89" s="7"/>
      <c r="E89" s="28"/>
      <c r="H89" s="7"/>
    </row>
    <row r="90" spans="2:8" s="2" customFormat="1" x14ac:dyDescent="0.25">
      <c r="B90" s="7"/>
      <c r="C90" s="7"/>
      <c r="D90" s="7"/>
      <c r="E90" s="28"/>
      <c r="H90" s="7"/>
    </row>
    <row r="91" spans="2:8" s="2" customFormat="1" x14ac:dyDescent="0.25">
      <c r="B91" s="7"/>
      <c r="C91" s="7"/>
      <c r="D91" s="7"/>
      <c r="E91" s="28"/>
      <c r="H91" s="7"/>
    </row>
    <row r="92" spans="2:8" s="2" customFormat="1" x14ac:dyDescent="0.25">
      <c r="B92" s="7"/>
      <c r="C92" s="7"/>
      <c r="D92" s="7"/>
      <c r="E92" s="28"/>
      <c r="H92" s="7"/>
    </row>
    <row r="93" spans="2:8" s="2" customFormat="1" x14ac:dyDescent="0.25">
      <c r="B93" s="7"/>
      <c r="C93" s="7"/>
      <c r="D93" s="7"/>
      <c r="E93" s="28"/>
      <c r="H93" s="7"/>
    </row>
    <row r="94" spans="2:8" s="2" customFormat="1" x14ac:dyDescent="0.25">
      <c r="B94" s="7"/>
      <c r="C94" s="7"/>
      <c r="D94" s="7"/>
      <c r="E94" s="28"/>
      <c r="H94" s="7"/>
    </row>
    <row r="95" spans="2:8" s="2" customFormat="1" x14ac:dyDescent="0.25">
      <c r="B95" s="7"/>
      <c r="C95" s="7"/>
      <c r="D95" s="7"/>
      <c r="E95" s="28"/>
      <c r="H95" s="7"/>
    </row>
    <row r="96" spans="2:8" s="2" customFormat="1" x14ac:dyDescent="0.25">
      <c r="B96" s="7"/>
      <c r="C96" s="7"/>
      <c r="D96" s="7"/>
      <c r="E96" s="28"/>
      <c r="H96" s="7"/>
    </row>
    <row r="97" spans="2:8" s="2" customFormat="1" x14ac:dyDescent="0.25">
      <c r="B97" s="7"/>
      <c r="C97" s="7"/>
      <c r="D97" s="7"/>
      <c r="E97" s="28"/>
      <c r="H97" s="7"/>
    </row>
    <row r="98" spans="2:8" s="2" customFormat="1" x14ac:dyDescent="0.25">
      <c r="B98" s="7"/>
      <c r="C98" s="7"/>
      <c r="D98" s="7"/>
      <c r="E98" s="28"/>
      <c r="H98" s="7"/>
    </row>
    <row r="99" spans="2:8" s="2" customFormat="1" x14ac:dyDescent="0.25">
      <c r="B99" s="7"/>
      <c r="C99" s="7"/>
      <c r="D99" s="7"/>
      <c r="E99" s="28"/>
      <c r="H99" s="7"/>
    </row>
    <row r="100" spans="2:8" s="2" customFormat="1" x14ac:dyDescent="0.25">
      <c r="B100" s="7"/>
      <c r="C100" s="7"/>
      <c r="D100" s="7"/>
      <c r="E100" s="28"/>
      <c r="H100" s="7"/>
    </row>
    <row r="101" spans="2:8" s="2" customFormat="1" x14ac:dyDescent="0.25">
      <c r="B101" s="7"/>
      <c r="C101" s="7"/>
      <c r="D101" s="7"/>
      <c r="E101" s="28"/>
      <c r="H101" s="7"/>
    </row>
    <row r="102" spans="2:8" s="2" customFormat="1" x14ac:dyDescent="0.25">
      <c r="B102" s="7"/>
      <c r="C102" s="7"/>
      <c r="D102" s="7"/>
      <c r="E102" s="28"/>
      <c r="H102" s="7"/>
    </row>
    <row r="103" spans="2:8" s="2" customFormat="1" x14ac:dyDescent="0.25">
      <c r="B103" s="7"/>
      <c r="C103" s="7"/>
      <c r="D103" s="7"/>
      <c r="E103" s="28"/>
      <c r="H103" s="7"/>
    </row>
    <row r="104" spans="2:8" s="2" customFormat="1" x14ac:dyDescent="0.25">
      <c r="B104" s="7"/>
      <c r="C104" s="7"/>
      <c r="D104" s="7"/>
      <c r="E104" s="28"/>
      <c r="H104" s="7"/>
    </row>
    <row r="105" spans="2:8" s="2" customFormat="1" x14ac:dyDescent="0.25">
      <c r="B105" s="7"/>
      <c r="C105" s="7"/>
      <c r="D105" s="7"/>
      <c r="E105" s="28"/>
      <c r="H105" s="7"/>
    </row>
    <row r="106" spans="2:8" s="2" customFormat="1" x14ac:dyDescent="0.25">
      <c r="B106" s="7"/>
      <c r="C106" s="7"/>
      <c r="D106" s="7"/>
      <c r="E106" s="28"/>
      <c r="H106" s="7"/>
    </row>
    <row r="107" spans="2:8" s="2" customFormat="1" x14ac:dyDescent="0.25">
      <c r="B107" s="7"/>
      <c r="C107" s="7"/>
      <c r="D107" s="7"/>
      <c r="E107" s="28"/>
      <c r="H107" s="7"/>
    </row>
    <row r="108" spans="2:8" s="2" customFormat="1" x14ac:dyDescent="0.25">
      <c r="B108" s="7"/>
      <c r="C108" s="7"/>
      <c r="D108" s="7"/>
      <c r="E108" s="28"/>
      <c r="H108" s="7"/>
    </row>
    <row r="109" spans="2:8" s="2" customFormat="1" x14ac:dyDescent="0.25">
      <c r="B109" s="7"/>
      <c r="C109" s="7"/>
      <c r="D109" s="7"/>
      <c r="E109" s="28"/>
      <c r="H109" s="7"/>
    </row>
    <row r="110" spans="2:8" s="2" customFormat="1" x14ac:dyDescent="0.25">
      <c r="B110" s="7"/>
      <c r="C110" s="7"/>
      <c r="D110" s="7"/>
      <c r="E110" s="28"/>
      <c r="H110" s="7"/>
    </row>
    <row r="111" spans="2:8" s="2" customFormat="1" x14ac:dyDescent="0.25">
      <c r="B111" s="7"/>
      <c r="C111" s="7"/>
      <c r="D111" s="7"/>
      <c r="E111" s="28"/>
      <c r="H111" s="7"/>
    </row>
    <row r="112" spans="2:8" s="2" customFormat="1" x14ac:dyDescent="0.25">
      <c r="B112" s="7"/>
      <c r="C112" s="7"/>
      <c r="D112" s="7"/>
      <c r="E112" s="28"/>
      <c r="H112" s="7"/>
    </row>
    <row r="113" spans="2:8" s="2" customFormat="1" x14ac:dyDescent="0.25">
      <c r="B113" s="7"/>
      <c r="C113" s="7"/>
      <c r="D113" s="7"/>
      <c r="E113" s="28"/>
      <c r="H113" s="7"/>
    </row>
    <row r="114" spans="2:8" s="2" customFormat="1" x14ac:dyDescent="0.25">
      <c r="B114" s="7"/>
      <c r="C114" s="7"/>
      <c r="D114" s="7"/>
      <c r="E114" s="28"/>
      <c r="H114" s="7"/>
    </row>
    <row r="115" spans="2:8" s="2" customFormat="1" x14ac:dyDescent="0.25">
      <c r="B115" s="7"/>
      <c r="C115" s="7"/>
      <c r="D115" s="7"/>
      <c r="E115" s="28"/>
      <c r="H115" s="7"/>
    </row>
    <row r="116" spans="2:8" s="2" customFormat="1" x14ac:dyDescent="0.25">
      <c r="B116" s="7"/>
      <c r="C116" s="7"/>
      <c r="D116" s="7"/>
      <c r="E116" s="28"/>
      <c r="H116" s="7"/>
    </row>
    <row r="117" spans="2:8" s="2" customFormat="1" x14ac:dyDescent="0.25">
      <c r="B117" s="7"/>
      <c r="C117" s="7"/>
      <c r="D117" s="7"/>
      <c r="E117" s="28"/>
      <c r="H117" s="7"/>
    </row>
    <row r="118" spans="2:8" s="2" customFormat="1" x14ac:dyDescent="0.25">
      <c r="B118" s="7"/>
      <c r="C118" s="7"/>
      <c r="D118" s="7"/>
      <c r="E118" s="28"/>
      <c r="H118" s="7"/>
    </row>
    <row r="119" spans="2:8" s="2" customFormat="1" x14ac:dyDescent="0.25">
      <c r="B119" s="7"/>
      <c r="C119" s="7"/>
      <c r="D119" s="7"/>
      <c r="E119" s="28"/>
      <c r="H119" s="7"/>
    </row>
    <row r="120" spans="2:8" s="2" customFormat="1" x14ac:dyDescent="0.25">
      <c r="B120" s="7"/>
      <c r="C120" s="7"/>
      <c r="D120" s="7"/>
      <c r="E120" s="28"/>
      <c r="H120" s="7"/>
    </row>
    <row r="121" spans="2:8" s="2" customFormat="1" x14ac:dyDescent="0.25">
      <c r="B121" s="7"/>
      <c r="C121" s="7"/>
      <c r="D121" s="7"/>
      <c r="E121" s="28"/>
      <c r="H121" s="7"/>
    </row>
    <row r="122" spans="2:8" s="2" customFormat="1" x14ac:dyDescent="0.25">
      <c r="B122" s="7"/>
      <c r="C122" s="7"/>
      <c r="D122" s="7"/>
      <c r="E122" s="28"/>
      <c r="H122" s="7"/>
    </row>
    <row r="123" spans="2:8" s="2" customFormat="1" x14ac:dyDescent="0.25">
      <c r="B123" s="7"/>
      <c r="C123" s="7"/>
      <c r="D123" s="7"/>
      <c r="E123" s="28"/>
      <c r="H123" s="7"/>
    </row>
    <row r="124" spans="2:8" s="2" customFormat="1" x14ac:dyDescent="0.25">
      <c r="B124" s="7"/>
      <c r="C124" s="7"/>
      <c r="D124" s="7"/>
      <c r="E124" s="28"/>
      <c r="H124" s="7"/>
    </row>
    <row r="125" spans="2:8" s="2" customFormat="1" x14ac:dyDescent="0.25">
      <c r="B125" s="7"/>
      <c r="C125" s="7"/>
      <c r="D125" s="7"/>
      <c r="E125" s="28"/>
      <c r="H125" s="7"/>
    </row>
    <row r="126" spans="2:8" s="2" customFormat="1" x14ac:dyDescent="0.25">
      <c r="B126" s="7"/>
      <c r="C126" s="7"/>
      <c r="D126" s="7"/>
      <c r="E126" s="28"/>
      <c r="H126" s="7"/>
    </row>
    <row r="127" spans="2:8" s="2" customFormat="1" x14ac:dyDescent="0.25">
      <c r="B127" s="7"/>
      <c r="C127" s="7"/>
      <c r="D127" s="7"/>
      <c r="E127" s="28"/>
      <c r="H127" s="7"/>
    </row>
    <row r="128" spans="2:8" s="2" customFormat="1" x14ac:dyDescent="0.25">
      <c r="B128" s="7"/>
      <c r="C128" s="7"/>
      <c r="D128" s="7"/>
      <c r="E128" s="28"/>
      <c r="H128" s="7"/>
    </row>
    <row r="129" spans="2:8" s="2" customFormat="1" x14ac:dyDescent="0.25">
      <c r="B129" s="7"/>
      <c r="C129" s="7"/>
      <c r="D129" s="7"/>
      <c r="E129" s="28"/>
      <c r="H129" s="7"/>
    </row>
    <row r="130" spans="2:8" s="2" customFormat="1" x14ac:dyDescent="0.25">
      <c r="B130" s="7"/>
      <c r="C130" s="7"/>
      <c r="D130" s="7"/>
      <c r="E130" s="28"/>
      <c r="H130" s="7"/>
    </row>
    <row r="131" spans="2:8" s="2" customFormat="1" x14ac:dyDescent="0.25">
      <c r="B131" s="7"/>
      <c r="C131" s="7"/>
      <c r="D131" s="7"/>
      <c r="E131" s="28"/>
      <c r="H131" s="7"/>
    </row>
    <row r="132" spans="2:8" s="2" customFormat="1" x14ac:dyDescent="0.25">
      <c r="B132" s="7"/>
      <c r="C132" s="7"/>
      <c r="D132" s="7"/>
      <c r="E132" s="28"/>
      <c r="H132" s="7"/>
    </row>
    <row r="133" spans="2:8" s="2" customFormat="1" x14ac:dyDescent="0.25">
      <c r="B133" s="7"/>
      <c r="C133" s="7"/>
      <c r="D133" s="7"/>
      <c r="E133" s="28"/>
      <c r="H133" s="7"/>
    </row>
    <row r="134" spans="2:8" s="2" customFormat="1" x14ac:dyDescent="0.25">
      <c r="B134" s="7"/>
      <c r="C134" s="7"/>
      <c r="D134" s="7"/>
      <c r="E134" s="28"/>
      <c r="H134" s="7"/>
    </row>
    <row r="135" spans="2:8" s="2" customFormat="1" x14ac:dyDescent="0.25">
      <c r="B135" s="7"/>
      <c r="C135" s="7"/>
      <c r="D135" s="7"/>
      <c r="E135" s="28"/>
      <c r="H135" s="7"/>
    </row>
    <row r="136" spans="2:8" s="2" customFormat="1" x14ac:dyDescent="0.25">
      <c r="B136" s="7"/>
      <c r="C136" s="7"/>
      <c r="D136" s="7"/>
      <c r="E136" s="28"/>
      <c r="H136" s="7"/>
    </row>
    <row r="137" spans="2:8" s="2" customFormat="1" x14ac:dyDescent="0.25">
      <c r="B137" s="7"/>
      <c r="C137" s="7"/>
      <c r="D137" s="7"/>
      <c r="E137" s="28"/>
      <c r="H137" s="7"/>
    </row>
    <row r="138" spans="2:8" s="2" customFormat="1" x14ac:dyDescent="0.25">
      <c r="B138" s="7"/>
      <c r="C138" s="7"/>
      <c r="D138" s="7"/>
      <c r="E138" s="28"/>
      <c r="H138" s="7"/>
    </row>
    <row r="139" spans="2:8" s="2" customFormat="1" x14ac:dyDescent="0.25">
      <c r="B139" s="7"/>
      <c r="C139" s="7"/>
      <c r="D139" s="7"/>
      <c r="E139" s="28"/>
      <c r="H139" s="7"/>
    </row>
    <row r="140" spans="2:8" s="2" customFormat="1" x14ac:dyDescent="0.25">
      <c r="B140" s="7"/>
      <c r="C140" s="7"/>
      <c r="D140" s="7"/>
      <c r="E140" s="28"/>
      <c r="H140" s="7"/>
    </row>
    <row r="141" spans="2:8" s="2" customFormat="1" x14ac:dyDescent="0.25">
      <c r="B141" s="7"/>
      <c r="C141" s="7"/>
      <c r="D141" s="7"/>
      <c r="E141" s="28"/>
      <c r="H141" s="7"/>
    </row>
    <row r="142" spans="2:8" s="2" customFormat="1" x14ac:dyDescent="0.25">
      <c r="B142" s="7"/>
      <c r="C142" s="7"/>
      <c r="D142" s="7"/>
      <c r="E142" s="28"/>
      <c r="H142" s="7"/>
    </row>
    <row r="143" spans="2:8" s="2" customFormat="1" x14ac:dyDescent="0.25">
      <c r="B143" s="7"/>
      <c r="C143" s="7"/>
      <c r="D143" s="7"/>
      <c r="E143" s="28"/>
      <c r="H143" s="7"/>
    </row>
    <row r="144" spans="2:8" s="2" customFormat="1" x14ac:dyDescent="0.25">
      <c r="B144" s="7"/>
      <c r="C144" s="7"/>
      <c r="D144" s="7"/>
      <c r="E144" s="28"/>
      <c r="H144" s="7"/>
    </row>
    <row r="145" spans="2:8" s="2" customFormat="1" x14ac:dyDescent="0.25">
      <c r="B145" s="7"/>
      <c r="C145" s="7"/>
      <c r="D145" s="7"/>
      <c r="E145" s="28"/>
      <c r="H145" s="7"/>
    </row>
    <row r="146" spans="2:8" s="2" customFormat="1" x14ac:dyDescent="0.25">
      <c r="B146" s="7"/>
      <c r="C146" s="7"/>
      <c r="D146" s="7"/>
      <c r="E146" s="28"/>
      <c r="H146" s="7"/>
    </row>
    <row r="147" spans="2:8" s="2" customFormat="1" x14ac:dyDescent="0.25">
      <c r="B147" s="7"/>
      <c r="C147" s="7"/>
      <c r="D147" s="7"/>
      <c r="E147" s="28"/>
      <c r="H147" s="7"/>
    </row>
    <row r="148" spans="2:8" s="2" customFormat="1" x14ac:dyDescent="0.25">
      <c r="B148" s="7"/>
      <c r="C148" s="7"/>
      <c r="D148" s="7"/>
      <c r="E148" s="28"/>
      <c r="H148" s="7"/>
    </row>
    <row r="149" spans="2:8" s="2" customFormat="1" x14ac:dyDescent="0.25">
      <c r="B149" s="7"/>
      <c r="C149" s="7"/>
      <c r="D149" s="7"/>
      <c r="E149" s="28"/>
      <c r="H149" s="7"/>
    </row>
    <row r="150" spans="2:8" s="2" customFormat="1" x14ac:dyDescent="0.25">
      <c r="B150" s="7"/>
      <c r="C150" s="7"/>
      <c r="D150" s="7"/>
      <c r="E150" s="28"/>
      <c r="H150" s="7"/>
    </row>
    <row r="151" spans="2:8" s="2" customFormat="1" x14ac:dyDescent="0.25">
      <c r="B151" s="7"/>
      <c r="C151" s="7"/>
      <c r="D151" s="7"/>
      <c r="E151" s="28"/>
      <c r="H151" s="7"/>
    </row>
    <row r="152" spans="2:8" s="2" customFormat="1" x14ac:dyDescent="0.25">
      <c r="B152" s="7"/>
      <c r="C152" s="7"/>
      <c r="D152" s="7"/>
      <c r="E152" s="28"/>
      <c r="H152" s="7"/>
    </row>
    <row r="153" spans="2:8" s="2" customFormat="1" x14ac:dyDescent="0.25">
      <c r="B153" s="7"/>
      <c r="C153" s="7"/>
      <c r="D153" s="7"/>
      <c r="E153" s="28"/>
      <c r="H153" s="7"/>
    </row>
    <row r="154" spans="2:8" s="2" customFormat="1" x14ac:dyDescent="0.25">
      <c r="B154" s="7"/>
      <c r="C154" s="7"/>
      <c r="D154" s="7"/>
      <c r="E154" s="28"/>
      <c r="H154" s="7"/>
    </row>
    <row r="155" spans="2:8" s="2" customFormat="1" x14ac:dyDescent="0.25">
      <c r="B155" s="7"/>
      <c r="C155" s="7"/>
      <c r="D155" s="7"/>
      <c r="E155" s="28"/>
      <c r="H155" s="7"/>
    </row>
    <row r="156" spans="2:8" s="2" customFormat="1" x14ac:dyDescent="0.25">
      <c r="B156" s="7"/>
      <c r="C156" s="7"/>
      <c r="D156" s="7"/>
      <c r="E156" s="28"/>
      <c r="H156" s="7"/>
    </row>
    <row r="157" spans="2:8" s="2" customFormat="1" x14ac:dyDescent="0.25">
      <c r="B157" s="7"/>
      <c r="C157" s="7"/>
      <c r="D157" s="7"/>
      <c r="E157" s="28"/>
      <c r="H157" s="7"/>
    </row>
    <row r="158" spans="2:8" s="2" customFormat="1" x14ac:dyDescent="0.25">
      <c r="B158" s="7"/>
      <c r="C158" s="7"/>
      <c r="D158" s="7"/>
      <c r="E158" s="28"/>
      <c r="H158" s="7"/>
    </row>
    <row r="159" spans="2:8" s="2" customFormat="1" x14ac:dyDescent="0.25">
      <c r="B159" s="7"/>
      <c r="C159" s="7"/>
      <c r="D159" s="7"/>
      <c r="E159" s="28"/>
      <c r="H159" s="7"/>
    </row>
    <row r="160" spans="2:8" s="2" customFormat="1" x14ac:dyDescent="0.25">
      <c r="B160" s="7"/>
      <c r="C160" s="7"/>
      <c r="D160" s="7"/>
      <c r="E160" s="28"/>
      <c r="H160" s="7"/>
    </row>
    <row r="161" spans="2:8" s="2" customFormat="1" x14ac:dyDescent="0.25">
      <c r="B161" s="7"/>
      <c r="C161" s="7"/>
      <c r="D161" s="7"/>
      <c r="E161" s="28"/>
      <c r="H161" s="7"/>
    </row>
    <row r="162" spans="2:8" s="2" customFormat="1" x14ac:dyDescent="0.25">
      <c r="B162" s="7"/>
      <c r="C162" s="7"/>
      <c r="D162" s="7"/>
      <c r="E162" s="28"/>
      <c r="H162" s="7"/>
    </row>
    <row r="163" spans="2:8" s="2" customFormat="1" x14ac:dyDescent="0.25">
      <c r="B163" s="7"/>
      <c r="C163" s="7"/>
      <c r="D163" s="7"/>
      <c r="E163" s="28"/>
      <c r="H163" s="7"/>
    </row>
    <row r="164" spans="2:8" s="2" customFormat="1" x14ac:dyDescent="0.25">
      <c r="B164" s="7"/>
      <c r="C164" s="7"/>
      <c r="D164" s="7"/>
      <c r="E164" s="28"/>
      <c r="H164" s="7"/>
    </row>
    <row r="165" spans="2:8" s="2" customFormat="1" x14ac:dyDescent="0.25">
      <c r="B165" s="7"/>
      <c r="C165" s="7"/>
      <c r="D165" s="7"/>
      <c r="E165" s="28"/>
      <c r="H165" s="7"/>
    </row>
    <row r="166" spans="2:8" s="2" customFormat="1" x14ac:dyDescent="0.25">
      <c r="B166" s="7"/>
      <c r="C166" s="7"/>
      <c r="D166" s="7"/>
      <c r="E166" s="28"/>
      <c r="H166" s="7"/>
    </row>
    <row r="167" spans="2:8" s="2" customFormat="1" x14ac:dyDescent="0.25">
      <c r="B167" s="7"/>
      <c r="C167" s="7"/>
      <c r="D167" s="7"/>
      <c r="E167" s="28"/>
      <c r="H167" s="7"/>
    </row>
    <row r="168" spans="2:8" s="2" customFormat="1" x14ac:dyDescent="0.25">
      <c r="B168" s="7"/>
      <c r="C168" s="7"/>
      <c r="D168" s="7"/>
      <c r="E168" s="28"/>
      <c r="H168" s="7"/>
    </row>
    <row r="169" spans="2:8" s="2" customFormat="1" x14ac:dyDescent="0.25">
      <c r="B169" s="7"/>
      <c r="C169" s="7"/>
      <c r="D169" s="7"/>
      <c r="E169" s="28"/>
      <c r="H169" s="7"/>
    </row>
    <row r="170" spans="2:8" s="2" customFormat="1" x14ac:dyDescent="0.25">
      <c r="B170" s="7"/>
      <c r="C170" s="7"/>
      <c r="D170" s="7"/>
      <c r="E170" s="28"/>
      <c r="H170" s="7"/>
    </row>
    <row r="171" spans="2:8" s="2" customFormat="1" x14ac:dyDescent="0.25">
      <c r="B171" s="7"/>
      <c r="C171" s="7"/>
      <c r="D171" s="7"/>
      <c r="E171" s="28"/>
      <c r="H171" s="7"/>
    </row>
    <row r="172" spans="2:8" s="2" customFormat="1" x14ac:dyDescent="0.25">
      <c r="B172" s="7"/>
      <c r="C172" s="7"/>
      <c r="D172" s="7"/>
      <c r="E172" s="28"/>
      <c r="H172" s="7"/>
    </row>
    <row r="173" spans="2:8" s="2" customFormat="1" x14ac:dyDescent="0.25">
      <c r="B173" s="7"/>
      <c r="C173" s="7"/>
      <c r="D173" s="7"/>
      <c r="E173" s="28"/>
      <c r="H173" s="7"/>
    </row>
    <row r="174" spans="2:8" s="2" customFormat="1" x14ac:dyDescent="0.25">
      <c r="B174" s="7"/>
      <c r="C174" s="7"/>
      <c r="D174" s="7"/>
      <c r="E174" s="28"/>
      <c r="H174" s="7"/>
    </row>
    <row r="175" spans="2:8" s="2" customFormat="1" x14ac:dyDescent="0.25">
      <c r="B175" s="7"/>
      <c r="C175" s="7"/>
      <c r="D175" s="7"/>
      <c r="E175" s="28"/>
      <c r="H175" s="7"/>
    </row>
    <row r="176" spans="2:8" s="2" customFormat="1" x14ac:dyDescent="0.25">
      <c r="B176" s="7"/>
      <c r="C176" s="7"/>
      <c r="D176" s="7"/>
      <c r="E176" s="28"/>
      <c r="H176" s="7"/>
    </row>
    <row r="177" spans="2:8" s="2" customFormat="1" x14ac:dyDescent="0.25">
      <c r="B177" s="7"/>
      <c r="C177" s="7"/>
      <c r="D177" s="7"/>
      <c r="E177" s="28"/>
      <c r="H177" s="7"/>
    </row>
    <row r="178" spans="2:8" s="2" customFormat="1" x14ac:dyDescent="0.25">
      <c r="B178" s="7"/>
      <c r="C178" s="7"/>
      <c r="D178" s="7"/>
      <c r="E178" s="28"/>
      <c r="H178" s="7"/>
    </row>
    <row r="179" spans="2:8" s="2" customFormat="1" x14ac:dyDescent="0.25">
      <c r="B179" s="7"/>
      <c r="C179" s="7"/>
      <c r="D179" s="7"/>
      <c r="E179" s="28"/>
      <c r="H179" s="7"/>
    </row>
    <row r="180" spans="2:8" s="2" customFormat="1" x14ac:dyDescent="0.25">
      <c r="B180" s="7"/>
      <c r="C180" s="7"/>
      <c r="D180" s="7"/>
      <c r="E180" s="28"/>
      <c r="H180" s="7"/>
    </row>
    <row r="181" spans="2:8" s="2" customFormat="1" x14ac:dyDescent="0.25">
      <c r="B181" s="7"/>
      <c r="C181" s="7"/>
      <c r="D181" s="7"/>
      <c r="E181" s="28"/>
      <c r="H181" s="7"/>
    </row>
    <row r="182" spans="2:8" s="2" customFormat="1" x14ac:dyDescent="0.25">
      <c r="B182" s="7"/>
      <c r="C182" s="7"/>
      <c r="D182" s="7"/>
      <c r="E182" s="28"/>
      <c r="H182" s="7"/>
    </row>
    <row r="183" spans="2:8" s="2" customFormat="1" x14ac:dyDescent="0.25">
      <c r="B183" s="7"/>
      <c r="C183" s="7"/>
      <c r="D183" s="7"/>
      <c r="E183" s="28"/>
      <c r="H183" s="7"/>
    </row>
    <row r="184" spans="2:8" s="2" customFormat="1" x14ac:dyDescent="0.25">
      <c r="B184" s="7"/>
      <c r="C184" s="7"/>
      <c r="D184" s="7"/>
      <c r="E184" s="28"/>
      <c r="H184" s="7"/>
    </row>
    <row r="185" spans="2:8" s="2" customFormat="1" x14ac:dyDescent="0.25">
      <c r="B185" s="7"/>
      <c r="C185" s="7"/>
      <c r="D185" s="7"/>
      <c r="E185" s="28"/>
      <c r="H185" s="7"/>
    </row>
    <row r="186" spans="2:8" s="2" customFormat="1" x14ac:dyDescent="0.25">
      <c r="B186" s="7"/>
      <c r="C186" s="7"/>
      <c r="D186" s="7"/>
      <c r="E186" s="28"/>
      <c r="H186" s="7"/>
    </row>
    <row r="187" spans="2:8" s="2" customFormat="1" x14ac:dyDescent="0.25">
      <c r="B187" s="7"/>
      <c r="C187" s="7"/>
      <c r="D187" s="7"/>
      <c r="E187" s="28"/>
      <c r="H187" s="7"/>
    </row>
    <row r="188" spans="2:8" s="2" customFormat="1" x14ac:dyDescent="0.25">
      <c r="B188" s="7"/>
      <c r="C188" s="7"/>
      <c r="D188" s="7"/>
      <c r="E188" s="28"/>
      <c r="H188" s="7"/>
    </row>
    <row r="189" spans="2:8" s="2" customFormat="1" x14ac:dyDescent="0.25">
      <c r="B189" s="7"/>
      <c r="C189" s="7"/>
      <c r="D189" s="7"/>
      <c r="E189" s="28"/>
      <c r="H189" s="7"/>
    </row>
    <row r="190" spans="2:8" s="2" customFormat="1" x14ac:dyDescent="0.25">
      <c r="B190" s="7"/>
      <c r="C190" s="7"/>
      <c r="D190" s="7"/>
      <c r="E190" s="28"/>
      <c r="H190" s="7"/>
    </row>
    <row r="191" spans="2:8" s="2" customFormat="1" x14ac:dyDescent="0.25">
      <c r="B191" s="7"/>
      <c r="C191" s="7"/>
      <c r="D191" s="7"/>
      <c r="E191" s="28"/>
      <c r="H191" s="7"/>
    </row>
    <row r="192" spans="2:8" s="2" customFormat="1" x14ac:dyDescent="0.25">
      <c r="B192" s="7"/>
      <c r="C192" s="7"/>
      <c r="D192" s="7"/>
      <c r="E192" s="28"/>
      <c r="H192" s="7"/>
    </row>
    <row r="193" spans="2:8" s="2" customFormat="1" x14ac:dyDescent="0.25">
      <c r="B193" s="7"/>
      <c r="C193" s="7"/>
      <c r="D193" s="7"/>
      <c r="E193" s="28"/>
      <c r="H193" s="7"/>
    </row>
    <row r="194" spans="2:8" s="2" customFormat="1" x14ac:dyDescent="0.25">
      <c r="B194" s="7"/>
      <c r="C194" s="7"/>
      <c r="D194" s="7"/>
      <c r="E194" s="28"/>
      <c r="H194" s="7"/>
    </row>
    <row r="195" spans="2:8" s="2" customFormat="1" x14ac:dyDescent="0.25">
      <c r="B195" s="7"/>
      <c r="C195" s="7"/>
      <c r="D195" s="7"/>
      <c r="E195" s="28"/>
      <c r="H195" s="7"/>
    </row>
    <row r="196" spans="2:8" s="2" customFormat="1" x14ac:dyDescent="0.25">
      <c r="B196" s="7"/>
      <c r="C196" s="7"/>
      <c r="D196" s="7"/>
      <c r="E196" s="28"/>
      <c r="H196" s="7"/>
    </row>
    <row r="197" spans="2:8" s="2" customFormat="1" x14ac:dyDescent="0.25">
      <c r="B197" s="7"/>
      <c r="C197" s="7"/>
      <c r="D197" s="7"/>
      <c r="E197" s="28"/>
      <c r="H197" s="7"/>
    </row>
    <row r="198" spans="2:8" s="2" customFormat="1" x14ac:dyDescent="0.25">
      <c r="B198" s="7"/>
      <c r="C198" s="7"/>
      <c r="D198" s="7"/>
      <c r="E198" s="28"/>
      <c r="H198" s="7"/>
    </row>
  </sheetData>
  <dataConsolidate/>
  <mergeCells count="19">
    <mergeCell ref="B17:B21"/>
    <mergeCell ref="C17:C21"/>
    <mergeCell ref="H17:H21"/>
    <mergeCell ref="B22:B26"/>
    <mergeCell ref="C22:C26"/>
    <mergeCell ref="H22:H26"/>
    <mergeCell ref="I6:I10"/>
    <mergeCell ref="B11:B16"/>
    <mergeCell ref="C11:C16"/>
    <mergeCell ref="H11:H15"/>
    <mergeCell ref="D15:D16"/>
    <mergeCell ref="E15:E16"/>
    <mergeCell ref="F15:F16"/>
    <mergeCell ref="G15:G16"/>
    <mergeCell ref="A2:H2"/>
    <mergeCell ref="A3:H3"/>
    <mergeCell ref="B6:B10"/>
    <mergeCell ref="C6:C10"/>
    <mergeCell ref="H6:H10"/>
  </mergeCells>
  <pageMargins left="0.55118110236220474" right="3.937007874015748E-2" top="0.35433070866141736" bottom="0.27559055118110237" header="0.31496062992125984" footer="0.31496062992125984"/>
  <pageSetup paperSize="9" scale="54" fitToHeight="0" orientation="landscape" r:id="rId1"/>
  <headerFooter>
    <oddFooter>&amp;R&amp;P</oddFooter>
  </headerFooter>
  <rowBreaks count="1" manualBreakCount="1">
    <brk id="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18</vt:i4>
      </vt:variant>
    </vt:vector>
  </HeadingPairs>
  <TitlesOfParts>
    <vt:vector size="36" baseType="lpstr">
      <vt:lpstr>СВОД</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'1'!Область_печати</vt:lpstr>
      <vt:lpstr>'10'!Область_печати</vt:lpstr>
      <vt:lpstr>'11'!Область_печати</vt:lpstr>
      <vt:lpstr>'12'!Область_печати</vt:lpstr>
      <vt:lpstr>'13'!Область_печати</vt:lpstr>
      <vt:lpstr>'14'!Область_печати</vt:lpstr>
      <vt:lpstr>'15'!Область_печати</vt:lpstr>
      <vt:lpstr>'16'!Область_печати</vt:lpstr>
      <vt:lpstr>'17'!Область_печати</vt:lpstr>
      <vt:lpstr>'2'!Область_печати</vt:lpstr>
      <vt:lpstr>'3'!Область_печати</vt:lpstr>
      <vt:lpstr>'4'!Область_печати</vt:lpstr>
      <vt:lpstr>'5'!Область_печати</vt:lpstr>
      <vt:lpstr>'6'!Область_печати</vt:lpstr>
      <vt:lpstr>'7'!Область_печати</vt:lpstr>
      <vt:lpstr>'8'!Область_печати</vt:lpstr>
      <vt:lpstr>'9'!Область_печати</vt:lpstr>
      <vt:lpstr>СВОД!Область_печати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Летяга Полина Сергеевна</cp:lastModifiedBy>
  <cp:lastPrinted>2025-03-27T02:43:39Z</cp:lastPrinted>
  <dcterms:created xsi:type="dcterms:W3CDTF">2015-09-15T05:43:17Z</dcterms:created>
  <dcterms:modified xsi:type="dcterms:W3CDTF">2025-03-27T02:51:21Z</dcterms:modified>
</cp:coreProperties>
</file>